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tabRatio="752" activeTab="0"/>
  </bookViews>
  <sheets>
    <sheet name="Сводный отчет МО" sheetId="1" r:id="rId1"/>
    <sheet name="Свод по консолид. долгу" sheetId="2" r:id="rId2"/>
    <sheet name="Соответствие отчетных данных" sheetId="3" state="hidden" r:id="rId3"/>
    <sheet name="Задолженность гос.предпр." sheetId="4" state="hidden" r:id="rId4"/>
    <sheet name="Сводный отчет НО" sheetId="5" r:id="rId5"/>
  </sheets>
  <definedNames>
    <definedName name="_Toc347239569" localSheetId="0">'Сводный отчет МО'!$A$3</definedName>
    <definedName name="_Toc347239570" localSheetId="0">'Сводный отчет МО'!$A$4</definedName>
    <definedName name="_Toc347239571" localSheetId="0">'Сводный отчет МО'!$A$5</definedName>
    <definedName name="_Toc347239572" localSheetId="0">'Сводный отчет МО'!$A$6</definedName>
    <definedName name="_Toc347239573" localSheetId="1">'Свод по консолид. долгу'!$A$1</definedName>
    <definedName name="_Toc357695872" localSheetId="2">'Соответствие отчетных данных'!$A$1</definedName>
    <definedName name="_Toc357695884" localSheetId="4">'Сводный отчет НО'!#REF!</definedName>
    <definedName name="_Toc357695891" localSheetId="4">'Сводный отчет НО'!$A$5</definedName>
    <definedName name="_Toc357695892" localSheetId="4">'Сводный отчет НО'!$A$6</definedName>
    <definedName name="_Toc357695896" localSheetId="4">'Сводный отчет НО'!$A$7</definedName>
    <definedName name="_Toc357695897" localSheetId="4">'Сводный отчет НО'!$A$9</definedName>
    <definedName name="_Toc357695898" localSheetId="4">'Сводный отчет НО'!$B$9</definedName>
    <definedName name="_Toc357695899" localSheetId="4">'Сводный отчет НО'!$C$9</definedName>
    <definedName name="_Toc357695900" localSheetId="4">'Сводный отчет НО'!$D$9</definedName>
    <definedName name="_Toc357695901" localSheetId="4">'Сводный отчет НО'!$A$10</definedName>
    <definedName name="_Toc357695902" localSheetId="4">'Сводный отчет НО'!$B$10</definedName>
    <definedName name="_Toc357695903" localSheetId="4">'Сводный отчет НО'!$C$10</definedName>
    <definedName name="_Toc357695904" localSheetId="4">'Сводный отчет НО'!$D$10</definedName>
    <definedName name="_Toc357695905" localSheetId="4">'Сводный отчет НО'!$A$11</definedName>
    <definedName name="_Toc357695906" localSheetId="4">'Сводный отчет НО'!$B$11</definedName>
    <definedName name="_Toc357695908" localSheetId="4">'Сводный отчет НО'!$D$11</definedName>
    <definedName name="_Toc357695909" localSheetId="4">'Сводный отчет НО'!$A$12</definedName>
    <definedName name="_Toc357695910" localSheetId="4">'Сводный отчет НО'!$B$12</definedName>
    <definedName name="_Toc357695912" localSheetId="4">'Сводный отчет НО'!$D$12</definedName>
    <definedName name="_Toc357695913" localSheetId="4">'Сводный отчет НО'!$A$13</definedName>
    <definedName name="_Toc357695914" localSheetId="4">'Сводный отчет НО'!$B$13</definedName>
    <definedName name="_Toc357695916" localSheetId="4">'Сводный отчет НО'!$D$13</definedName>
    <definedName name="_Toc357695917" localSheetId="4">'Сводный отчет НО'!$A$14</definedName>
    <definedName name="_Toc357695918" localSheetId="4">'Сводный отчет НО'!$B$14</definedName>
    <definedName name="_Toc357695920" localSheetId="4">'Сводный отчет НО'!$D$14</definedName>
    <definedName name="_Toc357695921" localSheetId="4">'Сводный отчет НО'!$A$15</definedName>
    <definedName name="_Toc357695922" localSheetId="4">'Сводный отчет НО'!$B$15</definedName>
    <definedName name="_Toc357695924" localSheetId="4">'Сводный отчет НО'!$D$15</definedName>
    <definedName name="_Toc357695925" localSheetId="4">'Сводный отчет НО'!$A$16</definedName>
    <definedName name="_Toc357695926" localSheetId="4">'Сводный отчет НО'!$B$16</definedName>
    <definedName name="_Toc357695928" localSheetId="4">'Сводный отчет НО'!$D$16</definedName>
    <definedName name="_Toc357695929" localSheetId="4">'Сводный отчет НО'!$A$17</definedName>
    <definedName name="_Toc357695930" localSheetId="4">'Сводный отчет НО'!$B$17</definedName>
    <definedName name="_Toc357695932" localSheetId="4">'Сводный отчет НО'!$D$17</definedName>
    <definedName name="_Toc357695933" localSheetId="4">'Сводный отчет НО'!$A$18</definedName>
    <definedName name="_Toc357695934" localSheetId="4">'Сводный отчет НО'!$B$18</definedName>
    <definedName name="_Toc357695936" localSheetId="4">'Сводный отчет НО'!$D$18</definedName>
    <definedName name="_Toc357695937" localSheetId="4">'Сводный отчет НО'!$A$19</definedName>
    <definedName name="_Toc357695938" localSheetId="4">'Сводный отчет НО'!$B$19</definedName>
    <definedName name="_Toc357695940" localSheetId="4">'Сводный отчет НО'!$D$19</definedName>
    <definedName name="_Toc357695941" localSheetId="4">'Сводный отчет НО'!$A$20</definedName>
    <definedName name="_Toc357695942" localSheetId="4">'Сводный отчет НО'!$B$20</definedName>
    <definedName name="_Toc357695944" localSheetId="4">'Сводный отчет НО'!$D$20</definedName>
    <definedName name="_Toc357695945" localSheetId="4">'Сводный отчет НО'!$A$21</definedName>
    <definedName name="_Toc357695946" localSheetId="4">'Сводный отчет НО'!$B$21</definedName>
    <definedName name="_Toc357695948" localSheetId="4">'Сводный отчет НО'!$D$21</definedName>
    <definedName name="_Toc357695949" localSheetId="4">'Сводный отчет НО'!$A$22</definedName>
    <definedName name="_Toc357695950" localSheetId="4">'Сводный отчет НО'!$B$22</definedName>
    <definedName name="_Toc357695952" localSheetId="4">'Сводный отчет НО'!$D$22</definedName>
    <definedName name="_Toc357695953" localSheetId="4">'Сводный отчет НО'!$A$23</definedName>
    <definedName name="_Toc357695954" localSheetId="4">'Сводный отчет НО'!$B$23</definedName>
    <definedName name="_Toc357695955" localSheetId="4">'Сводный отчет НО'!$C$23</definedName>
    <definedName name="_Toc357695956" localSheetId="4">'Сводный отчет НО'!$D$23</definedName>
    <definedName name="_Toc357695957" localSheetId="4">'Сводный отчет НО'!$A$24</definedName>
    <definedName name="_Toc357695958" localSheetId="4">'Сводный отчет НО'!$B$24</definedName>
    <definedName name="_Toc357695959" localSheetId="4">'Сводный отчет НО'!$C$24</definedName>
    <definedName name="_Toc357695960" localSheetId="4">'Сводный отчет НО'!$D$24</definedName>
    <definedName name="_Toc357695961" localSheetId="4">'Сводный отчет НО'!$A$25</definedName>
    <definedName name="_Toc357695962" localSheetId="4">'Сводный отчет НО'!$B$25</definedName>
    <definedName name="_Toc357695963" localSheetId="4">'Сводный отчет НО'!$C$25</definedName>
    <definedName name="_Toc357695964" localSheetId="4">'Сводный отчет НО'!$D$25</definedName>
    <definedName name="_Toc357695965" localSheetId="4">'Сводный отчет НО'!$A$26</definedName>
    <definedName name="_Toc357695966" localSheetId="4">'Сводный отчет НО'!$B$26</definedName>
    <definedName name="_Toc357695967" localSheetId="4">'Сводный отчет НО'!$C$26</definedName>
    <definedName name="_Toc357695968" localSheetId="4">'Сводный отчет НО'!$D$26</definedName>
    <definedName name="_Toc357695969" localSheetId="4">'Сводный отчет НО'!$A$27</definedName>
    <definedName name="_Toc357695970" localSheetId="4">'Сводный отчет НО'!$B$27</definedName>
    <definedName name="_Toc357695971" localSheetId="4">'Сводный отчет НО'!$C$27</definedName>
    <definedName name="_Toc357695972" localSheetId="4">'Сводный отчет НО'!$D$27</definedName>
    <definedName name="_Toc357695973" localSheetId="4">'Сводный отчет НО'!$A$28</definedName>
    <definedName name="_Toc357695974" localSheetId="4">'Сводный отчет НО'!$B$28</definedName>
    <definedName name="_Toc357695975" localSheetId="4">'Сводный отчет НО'!$C$28</definedName>
    <definedName name="_Toc357695976" localSheetId="4">'Сводный отчет НО'!$D$28</definedName>
    <definedName name="_Toc357695977" localSheetId="4">'Сводный отчет НО'!$A$29</definedName>
    <definedName name="_Toc357695978" localSheetId="4">'Сводный отчет НО'!$B$29</definedName>
    <definedName name="_Toc357695979" localSheetId="4">'Сводный отчет НО'!$C$29</definedName>
    <definedName name="_Toc357695980" localSheetId="4">'Сводный отчет НО'!$D$29</definedName>
    <definedName name="_Toc357933540" localSheetId="3">'Задолженность гос.предпр.'!#REF!</definedName>
    <definedName name="_Toc357933543" localSheetId="3">'Задолженность гос.предпр.'!#REF!</definedName>
    <definedName name="_Toc357933545" localSheetId="4">'Сводный отчет НО'!#REF!</definedName>
    <definedName name="_Toc357933547" localSheetId="4">'Сводный отчет НО'!$A$4</definedName>
    <definedName name="_Toc357933549" localSheetId="4">'Сводный отчет НО'!$A$5</definedName>
    <definedName name="_Toc357933550" localSheetId="4">'Сводный отчет НО'!$B$5</definedName>
    <definedName name="_Toc357933551" localSheetId="4">'Сводный отчет НО'!$C$5</definedName>
    <definedName name="_Toc357933552" localSheetId="4">'Сводный отчет НО'!$D$5</definedName>
    <definedName name="_Toc357933555" localSheetId="4">'Сводный отчет НО'!#REF!</definedName>
    <definedName name="_Toc357933556" localSheetId="4">'Сводный отчет НО'!$B$8</definedName>
    <definedName name="_Toc357933557" localSheetId="4">'Сводный отчет НО'!$C$8</definedName>
    <definedName name="_Toc357933569" localSheetId="4">'Сводный отчет НО'!$C$11</definedName>
    <definedName name="_Toc357933573" localSheetId="4">'Сводный отчет НО'!$C$12</definedName>
    <definedName name="_Toc357933577" localSheetId="4">'Сводный отчет НО'!$C$13</definedName>
    <definedName name="_Toc357933581" localSheetId="4">'Сводный отчет НО'!$C$14</definedName>
    <definedName name="_Toc357933585" localSheetId="4">'Сводный отчет НО'!$C$15</definedName>
    <definedName name="_Toc357933589" localSheetId="4">'Сводный отчет НО'!$C$16</definedName>
    <definedName name="_Toc357933593" localSheetId="4">'Сводный отчет НО'!$C$17</definedName>
    <definedName name="_Toc357933597" localSheetId="4">'Сводный отчет НО'!$C$18</definedName>
    <definedName name="_Toc357933601" localSheetId="4">'Сводный отчет НО'!$C$19</definedName>
    <definedName name="_Toc357933605" localSheetId="4">'Сводный отчет НО'!$C$20</definedName>
    <definedName name="_Toc357933609" localSheetId="4">'Сводный отчет НО'!$C$21</definedName>
    <definedName name="_Toc357933613" localSheetId="4">'Сводный отчет НО'!$C$22</definedName>
    <definedName name="_Toc361131423" localSheetId="0">'Сводный отчет МО'!$A$2</definedName>
    <definedName name="_xlnm.Print_Area" localSheetId="3">'Задолженность гос.предпр.'!$A$1:$D$14</definedName>
    <definedName name="_xlnm.Print_Area" localSheetId="1">'Свод по консолид. долгу'!$A$1:$E$26</definedName>
    <definedName name="_xlnm.Print_Area" localSheetId="4">'Сводный отчет НО'!$A$2:$D$29</definedName>
  </definedNames>
  <calcPr fullCalcOnLoad="1"/>
</workbook>
</file>

<file path=xl/sharedStrings.xml><?xml version="1.0" encoding="utf-8"?>
<sst xmlns="http://schemas.openxmlformats.org/spreadsheetml/2006/main" count="123" uniqueCount="103">
  <si>
    <t xml:space="preserve">Наименование показателя          </t>
  </si>
  <si>
    <t xml:space="preserve">1.1. Кредитные соглашения и договоры        </t>
  </si>
  <si>
    <t xml:space="preserve">в т.ч. из федерального бюджета              </t>
  </si>
  <si>
    <t xml:space="preserve">в т.ч. из областного бюджета                </t>
  </si>
  <si>
    <t>в т.ч. из местного бюджета</t>
  </si>
  <si>
    <t xml:space="preserve">3.1. Долговые обязательства                 </t>
  </si>
  <si>
    <t xml:space="preserve">3.2. Кредиторская задолженность             </t>
  </si>
  <si>
    <t xml:space="preserve">4.1. Долговые обязательства                 </t>
  </si>
  <si>
    <t xml:space="preserve">4.2. Кредиторская задолженность             </t>
  </si>
  <si>
    <t>Наименование показателя</t>
  </si>
  <si>
    <t xml:space="preserve">Всего  </t>
  </si>
  <si>
    <t>Всего   задолженность</t>
  </si>
  <si>
    <t xml:space="preserve">в т.ч. просроченная </t>
  </si>
  <si>
    <t>в т.ч. просроченная</t>
  </si>
  <si>
    <t xml:space="preserve">1.1. Кредитные соглашения и договоры  </t>
  </si>
  <si>
    <t>1.2.  Займы, осуществляемые путем выпуска ценных бумаг</t>
  </si>
  <si>
    <t>1.3.  Договоры  и соглашения  о получении бюджетных кредитов из бюджетов других уровней</t>
  </si>
  <si>
    <t xml:space="preserve">      в т.ч. из федерального бюджета</t>
  </si>
  <si>
    <t xml:space="preserve">      в т.ч. из областного бюджета</t>
  </si>
  <si>
    <t xml:space="preserve">      в т.ч. из местного бюджета</t>
  </si>
  <si>
    <t>1.4.  Договоры о предоставлении муниципальных гарантий</t>
  </si>
  <si>
    <t>1.5.   Иные долговые обязательства</t>
  </si>
  <si>
    <t>2. Кредиторская задолженность бюджета  муниципального образования (без учета кредиторской задолженности бюджетных и автономных учреждений), всего</t>
  </si>
  <si>
    <t xml:space="preserve">     в т.ч.  задолженность перед муниципальными предприятиями </t>
  </si>
  <si>
    <t>3. Задолженность муниципальных предприятий, всего</t>
  </si>
  <si>
    <t>3.1. Долговые обязательства</t>
  </si>
  <si>
    <t>3.2. Кредиторская задолженность</t>
  </si>
  <si>
    <t>4.  Задолженность акционерных обществ, более 25% акций которых  находится в муниципальной собственности</t>
  </si>
  <si>
    <t>4.1. Долговые обязательства</t>
  </si>
  <si>
    <t>4.2. Кредиторская задолженность</t>
  </si>
  <si>
    <t xml:space="preserve">Итого  объем  консолидированного  долга муниципального  образования 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</si>
  <si>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</si>
  <si>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</si>
  <si>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</si>
  <si>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</si>
  <si>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</si>
  <si>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 xml:space="preserve">1.   Долговые  обязательства,  включенные  в долговую  книгу  муниципального образования, всего:                </t>
  </si>
  <si>
    <t xml:space="preserve">1.2.  Займы,  осуществляемые  путем  выпуска ценных бумаги        </t>
  </si>
  <si>
    <t xml:space="preserve">1.3.   Договоры  и  соглашения  о  получении бюджетных   кредитов   из   бюджетов  других уровней </t>
  </si>
  <si>
    <t xml:space="preserve">1.4.      Договоры      о     предоставлении муниципальных гарантий       </t>
  </si>
  <si>
    <t xml:space="preserve">2.    Кредиторская   задолженность   местных бюджетов (без учета кредиторской задолженности бюджетных и автономных учреждений), всего        </t>
  </si>
  <si>
    <t>в  т.ч.  задолженность  перед муниципальными предприятиями</t>
  </si>
  <si>
    <t>3.  Задолженность муниципальных предприятий, всего</t>
  </si>
  <si>
    <t xml:space="preserve">4.  Задолженность акционерных обществ, более 25%  акций которых находится в муниципальной собственности    </t>
  </si>
  <si>
    <t xml:space="preserve">Итого    объем    консолидированного   долга муниципального образования        </t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</si>
  <si>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</si>
  <si>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</si>
  <si>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</si>
  <si>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</si>
  <si>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</si>
  <si>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</si>
  <si>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</si>
  <si>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</si>
  <si>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</si>
  <si>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</si>
  <si>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</si>
  <si>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</si>
  <si>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</si>
  <si>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</si>
  <si>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>2.  Кредиторская задолженность  областного  бюджета  и  бюджетов  муниципальных образований, всего</t>
  </si>
  <si>
    <t xml:space="preserve">    в том числе  просроченная</t>
  </si>
  <si>
    <t>3. Задолженность государственных и муниципальных предприятий, всего</t>
  </si>
  <si>
    <t>4. Задолженность акционерных обществ, более 25% акций которых  находится в государственной и муниципальной  собственности</t>
  </si>
  <si>
    <t xml:space="preserve">Итого объем  консолидированного долга Нижегородской области </t>
  </si>
  <si>
    <t xml:space="preserve">    в том числе  просроченный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</si>
  <si>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</si>
  <si>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</si>
  <si>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</si>
  <si>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</si>
  <si>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</si>
  <si>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</si>
  <si>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</si>
  <si>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</si>
  <si>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</si>
  <si>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</si>
  <si>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</si>
  <si>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</si>
  <si>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</si>
  <si>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</si>
  <si>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</si>
  <si>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</si>
  <si>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Свод по консолидированному долгу</t>
  </si>
  <si>
    <t>тыс.руб.</t>
  </si>
  <si>
    <t>руб.</t>
  </si>
  <si>
    <t>(тыс. рублей)</t>
  </si>
  <si>
    <t>Приложение 3</t>
  </si>
  <si>
    <t>Приложение 1</t>
  </si>
  <si>
    <t>Форма предоставления информации</t>
  </si>
  <si>
    <t xml:space="preserve">о консолидированном долге муниципального образования </t>
  </si>
  <si>
    <t xml:space="preserve">Всего задолженность </t>
  </si>
  <si>
    <t>В т.ч. просроченная</t>
  </si>
  <si>
    <t xml:space="preserve">1.   Долговые  обязательства,  включенные  в долговую  книгу  муниципального образования, всего:    </t>
  </si>
  <si>
    <t>Тоншаевский муниципальный район Нижегородской области</t>
  </si>
  <si>
    <t>по состоянию на 01.10.2018 г.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</si>
  <si>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01.10.2018 г.</t>
  </si>
  <si>
    <t>СВОДНЫЙ ОТЧЕТ                                                                                                                                                                                                                          о  консолидированном долге Тоншаевский муниципальный район  Нижегородской области                                                                                                                                                         по состоянию на 01.10.2018</t>
  </si>
  <si>
    <t>Тоншаевский муниципальный район</t>
  </si>
  <si>
    <t>ВСЕГО:</t>
  </si>
  <si>
    <t>Начальник Управления финансов</t>
  </si>
  <si>
    <t>Н.В.Куликова</t>
  </si>
  <si>
    <t>Гл.бухгалтер</t>
  </si>
  <si>
    <t>Н.Н.Романова</t>
  </si>
  <si>
    <t>Исп.: Воробьева Н.В. (83151)2-11-31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</si>
</sst>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  <xf numFmtId="0" fontId="34" fillId="0" borderId="6" applyNumberFormat="0" applyFill="0" applyAlignment="0" applyProtection="0"/>
    <xf numFmtId="0" fontId="28" fillId="26" borderId="1" applyNumberFormat="0" applyAlignment="0" applyProtection="0"/>
    <xf numFmtId="0" fontId="38" fillId="30" borderId="0" applyNumberFormat="0" applyBorder="0" applyAlignment="0" applyProtection="0"/>
    <xf numFmtId="0" fontId="27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26" borderId="1" applyNumberFormat="0" applyAlignment="0" applyProtection="0"/>
    <xf numFmtId="0" fontId="1" fillId="31" borderId="8" applyNumberFormat="0" applyFont="0" applyAlignment="0" applyProtection="0"/>
    <xf numFmtId="0" fontId="4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9" applyNumberFormat="0" applyFill="0" applyAlignment="0" applyProtection="0"/>
    <xf numFmtId="0" fontId="35" fillId="28" borderId="7" applyNumberFormat="0" applyAlignment="0" applyProtection="0"/>
    <xf numFmtId="0" fontId="3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8" applyNumberFormat="0" applyAlignment="0" applyProtection="0"/>
    <xf numFmtId="0" fontId="37" fillId="29" borderId="0" applyNumberFormat="0" applyBorder="0" applyAlignment="0" applyProtection="0"/>
    <xf numFmtId="0" fontId="35" fillId="28" borderId="7" applyNumberFormat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3" zoomScaleNormal="73" zoomScaleSheetLayoutView="85" zoomScalePageLayoutView="0" workbookViewId="0" topLeftCell="A1">
      <selection activeCell="A37" sqref="A37"/>
    </sheetView>
  </sheetViews>
  <sheetFormatPr defaultColWidth="9.140625" defaultRowHeight="15"/>
  <cols>
    <col min="1" max="1" width="43.7109375" style="17" customWidth="1"/>
    <col min="2" max="2" width="30.28125" style="17" customWidth="1"/>
    <col min="3" max="3" width="32.00390625" style="17" customWidth="1"/>
    <col min="4" max="16384" width="9.140625" style="17" customWidth="1"/>
  </cols>
  <sheetData>
    <row r="1" spans="2:10" ht="15.75">
      <c r="B1" s="32"/>
      <c r="C1" s="41" t="s">
        <v>85</v>
      </c>
      <c r="F1" s="32"/>
      <c r="G1" s="32"/>
      <c r="H1" s="32"/>
      <c r="I1" s="32"/>
      <c r="J1" s="32"/>
    </row>
    <row r="2" spans="1:10" ht="78.75">
      <c r="A2" s="6"/>
      <c r="B2" s="6"/>
      <c r="C2" s="41" t="s">
        <v>45</v>
      </c>
      <c r="D2" s="25"/>
      <c r="F2" s="16"/>
      <c r="G2" s="16"/>
      <c r="H2" s="16"/>
      <c r="I2" s="16"/>
      <c r="J2" s="16"/>
    </row>
    <row r="3" spans="1:10" s="46" customFormat="1" ht="21.75" customHeight="1">
      <c r="A3" s="8" t="s">
        <v>87</v>
      </c>
      <c r="B3" s="8"/>
      <c r="C3" s="8"/>
      <c r="D3" s="44"/>
      <c r="E3" s="44"/>
      <c r="F3" s="45"/>
      <c r="G3" s="45"/>
      <c r="H3" s="45"/>
      <c r="I3" s="45"/>
      <c r="J3" s="45"/>
    </row>
    <row r="4" spans="1:10" s="46" customFormat="1" ht="24.75" customHeight="1">
      <c r="A4" s="8" t="s">
        <v>88</v>
      </c>
      <c r="B4" s="8"/>
      <c r="C4" s="8"/>
      <c r="D4" s="45"/>
      <c r="E4" s="45"/>
      <c r="F4" s="45"/>
      <c r="G4" s="45"/>
      <c r="H4" s="45"/>
      <c r="I4" s="45"/>
      <c r="J4" s="45"/>
    </row>
    <row r="5" spans="1:10" s="46" customFormat="1" ht="18.75" customHeight="1">
      <c r="A5" s="8" t="s">
        <v>92</v>
      </c>
      <c r="B5" s="8"/>
      <c r="C5" s="8"/>
      <c r="D5" s="45"/>
      <c r="E5" s="45"/>
      <c r="F5" s="45"/>
      <c r="G5" s="45"/>
      <c r="H5" s="45"/>
      <c r="I5" s="45"/>
      <c r="J5" s="45"/>
    </row>
    <row r="6" spans="1:3" s="46" customFormat="1" ht="18.75" customHeight="1">
      <c r="A6" s="8" t="s">
        <v>93</v>
      </c>
      <c r="B6" s="8"/>
      <c r="C6" s="8"/>
    </row>
    <row r="7" spans="1:10" ht="15.75">
      <c r="A7" s="7" t="s">
        <v>83</v>
      </c>
      <c r="B7" s="7"/>
      <c r="C7" s="7"/>
      <c r="D7" s="16"/>
      <c r="E7" s="16"/>
      <c r="F7" s="16"/>
      <c r="G7" s="16"/>
      <c r="H7" s="16"/>
      <c r="I7" s="16"/>
      <c r="J7" s="16"/>
    </row>
    <row r="8" spans="1:3" ht="30.75" customHeight="1">
      <c r="A8" s="14" t="s">
        <v>0</v>
      </c>
      <c r="B8" s="14" t="s">
        <v>89</v>
      </c>
      <c r="C8" s="14" t="s">
        <v>90</v>
      </c>
    </row>
    <row r="9" spans="1:3" ht="15.75">
      <c r="A9" s="13"/>
      <c r="B9" s="13"/>
      <c r="C9" s="13"/>
    </row>
    <row r="10" spans="1:3" ht="47.25">
      <c r="A10" s="33" t="s">
        <v>36</v>
      </c>
      <c r="B10" s="34">
        <f>'Свод по консолид. долгу'!B9</f>
        <v>18000000</v>
      </c>
      <c r="C10" s="34">
        <f>'Свод по консолид. долгу'!C9</f>
        <v>0</v>
      </c>
    </row>
    <row r="11" spans="1:3" ht="15.75">
      <c r="A11" s="33" t="s">
        <v>1</v>
      </c>
      <c r="B11" s="34">
        <f>'Свод по консолид. долгу'!B10</f>
        <v>0</v>
      </c>
      <c r="C11" s="34">
        <f>'Свод по консолид. долгу'!C10</f>
        <v>0</v>
      </c>
    </row>
    <row r="12" spans="1:3" ht="31.5">
      <c r="A12" s="33" t="s">
        <v>37</v>
      </c>
      <c r="B12" s="34">
        <f>'Свод по консолид. долгу'!B11</f>
        <v>0</v>
      </c>
      <c r="C12" s="34">
        <f>'Свод по консолид. долгу'!C11</f>
        <v>0</v>
      </c>
    </row>
    <row r="13" spans="1:3" ht="47.25">
      <c r="A13" s="33" t="s">
        <v>38</v>
      </c>
      <c r="B13" s="34">
        <f>'Свод по консолид. долгу'!B12</f>
        <v>18000000</v>
      </c>
      <c r="C13" s="34">
        <f>'Свод по консолид. долгу'!C12</f>
        <v>0</v>
      </c>
    </row>
    <row r="14" spans="1:3" ht="15.75">
      <c r="A14" s="33" t="s">
        <v>2</v>
      </c>
      <c r="B14" s="34">
        <f>'Свод по консолид. долгу'!B13</f>
        <v>0</v>
      </c>
      <c r="C14" s="34">
        <f>'Свод по консолид. долгу'!C13</f>
        <v>0</v>
      </c>
    </row>
    <row r="15" spans="1:3" ht="15.75">
      <c r="A15" s="33" t="s">
        <v>3</v>
      </c>
      <c r="B15" s="34">
        <f>'Свод по консолид. долгу'!B14</f>
        <v>18000000</v>
      </c>
      <c r="C15" s="34">
        <f>'Свод по консолид. долгу'!C14</f>
        <v>0</v>
      </c>
    </row>
    <row r="16" spans="1:3" ht="15.75">
      <c r="A16" s="33" t="s">
        <v>4</v>
      </c>
      <c r="B16" s="34">
        <f>'Свод по консолид. долгу'!B15</f>
        <v>0</v>
      </c>
      <c r="C16" s="34">
        <f>'Свод по консолид. долгу'!C15</f>
        <v>0</v>
      </c>
    </row>
    <row r="17" spans="1:3" ht="31.5">
      <c r="A17" s="33" t="s">
        <v>39</v>
      </c>
      <c r="B17" s="34">
        <f>'Свод по консолид. долгу'!B16</f>
        <v>0</v>
      </c>
      <c r="C17" s="34">
        <f>'Свод по консолид. долгу'!C16</f>
        <v>0</v>
      </c>
    </row>
    <row r="18" spans="1:3" ht="15.75">
      <c r="A18" s="33" t="s">
        <v>21</v>
      </c>
      <c r="B18" s="34">
        <f>'Свод по консолид. долгу'!B17</f>
        <v>0</v>
      </c>
      <c r="C18" s="34">
        <f>'Свод по консолид. долгу'!C17</f>
        <v>0</v>
      </c>
    </row>
    <row r="19" spans="1:3" ht="63">
      <c r="A19" s="33" t="s">
        <v>40</v>
      </c>
      <c r="B19" s="34">
        <f>'Свод по консолид. долгу'!B18</f>
        <v>7396728.09</v>
      </c>
      <c r="C19" s="34">
        <f>'Свод по консолид. долгу'!C18</f>
        <v>226972.03</v>
      </c>
    </row>
    <row r="20" spans="1:3" ht="31.5">
      <c r="A20" s="33" t="s">
        <v>41</v>
      </c>
      <c r="B20" s="34">
        <f>'Свод по консолид. долгу'!B19</f>
        <v>0</v>
      </c>
      <c r="C20" s="34">
        <f>'Свод по консолид. долгу'!C19</f>
        <v>0</v>
      </c>
    </row>
    <row r="21" spans="1:3" ht="31.5">
      <c r="A21" s="33" t="s">
        <v>42</v>
      </c>
      <c r="B21" s="34">
        <f>'Свод по консолид. долгу'!B20</f>
        <v>1609895.37</v>
      </c>
      <c r="C21" s="34">
        <f>'Свод по консолид. долгу'!C20</f>
        <v>1609895.37</v>
      </c>
    </row>
    <row r="22" spans="1:3" ht="15.75">
      <c r="A22" s="33" t="s">
        <v>5</v>
      </c>
      <c r="B22" s="34">
        <f>'Свод по консолид. долгу'!B21</f>
        <v>0</v>
      </c>
      <c r="C22" s="34">
        <f>'Свод по консолид. долгу'!C21</f>
        <v>0</v>
      </c>
    </row>
    <row r="23" spans="1:3" ht="15.75">
      <c r="A23" s="33" t="s">
        <v>6</v>
      </c>
      <c r="B23" s="34">
        <f>'Свод по консолид. долгу'!B22</f>
        <v>1609895.37</v>
      </c>
      <c r="C23" s="34">
        <f>'Свод по консолид. долгу'!C22</f>
        <v>1609895.37</v>
      </c>
    </row>
    <row r="24" spans="1:3" ht="47.25">
      <c r="A24" s="33" t="s">
        <v>43</v>
      </c>
      <c r="B24" s="34">
        <f>'Свод по консолид. долгу'!B23</f>
        <v>0</v>
      </c>
      <c r="C24" s="34">
        <f>'Свод по консолид. долгу'!C23</f>
        <v>0</v>
      </c>
    </row>
    <row r="25" spans="1:3" ht="15.75">
      <c r="A25" s="33" t="s">
        <v>7</v>
      </c>
      <c r="B25" s="34">
        <f>'Свод по консолид. долгу'!B24</f>
        <v>0</v>
      </c>
      <c r="C25" s="34">
        <f>'Свод по консолид. долгу'!C24</f>
        <v>0</v>
      </c>
    </row>
    <row r="26" spans="1:3" ht="15.75">
      <c r="A26" s="33" t="s">
        <v>8</v>
      </c>
      <c r="B26" s="34">
        <f>'Свод по консолид. долгу'!B25</f>
        <v>0</v>
      </c>
      <c r="C26" s="34">
        <f>'Свод по консолид. долгу'!C25</f>
        <v>0</v>
      </c>
    </row>
    <row r="27" spans="1:3" ht="31.5">
      <c r="A27" s="33" t="s">
        <v>44</v>
      </c>
      <c r="B27" s="34">
        <f>'Свод по консолид. долгу'!B26</f>
        <v>27006623.46</v>
      </c>
      <c r="C27" s="34">
        <f>'Свод по консолид. долгу'!C26</f>
        <v>1836867.4000000001</v>
      </c>
    </row>
    <row r="30" spans="1:3" ht="15.75">
      <c r="A30" s="17" t="s">
        <v>98</v>
      </c>
      <c r="C30" s="17" t="s">
        <v>99</v>
      </c>
    </row>
    <row r="33" spans="1:3" ht="15.75">
      <c r="A33" s="17" t="s">
        <v>100</v>
      </c>
      <c r="C33" s="17" t="s">
        <v>101</v>
      </c>
    </row>
    <row r="36" ht="15.75">
      <c r="A36" s="17" t="s">
        <v>102</v>
      </c>
    </row>
  </sheetData>
  <sheetProtection/>
  <mergeCells count="9">
    <mergeCell ref="A4:C4"/>
    <mergeCell ref="A8:A9"/>
    <mergeCell ref="A2:B2"/>
    <mergeCell ref="A7:C7"/>
    <mergeCell ref="A3:C3"/>
    <mergeCell ref="A6:C6"/>
    <mergeCell ref="A5:C5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73" zoomScaleNormal="73" zoomScaleSheetLayoutView="90" zoomScalePageLayoutView="0" workbookViewId="0" topLeftCell="A2">
      <selection activeCell="A1" sqref="A1:E1"/>
    </sheetView>
  </sheetViews>
  <sheetFormatPr defaultColWidth="9.140625" defaultRowHeight="15"/>
  <cols>
    <col min="1" max="1" width="30.00390625" style="17" bestFit="1" customWidth="1"/>
    <col min="2" max="2" width="24.421875" style="17" bestFit="1" customWidth="1"/>
    <col min="3" max="5" width="25.7109375" style="17" customWidth="1"/>
    <col min="6" max="16384" width="9.140625" style="17" customWidth="1"/>
  </cols>
  <sheetData>
    <row r="1" spans="1:5" ht="47.25" customHeight="1">
      <c r="A1" s="8" t="s">
        <v>81</v>
      </c>
      <c r="B1" s="8"/>
      <c r="C1" s="8"/>
      <c r="D1" s="8"/>
      <c r="E1" s="8"/>
    </row>
    <row r="2" spans="1:5" ht="17.25" customHeight="1">
      <c r="A2" s="12" t="s">
        <v>93</v>
      </c>
      <c r="B2" s="12"/>
      <c r="C2" s="12"/>
      <c r="D2" s="12"/>
      <c r="E2" s="12"/>
    </row>
    <row r="3" spans="1:5" ht="18" customHeight="1" hidden="1">
      <c r="A3" s="12"/>
      <c r="B3" s="12"/>
      <c r="C3" s="12"/>
      <c r="D3" s="12"/>
      <c r="E3" s="12"/>
    </row>
    <row r="4" spans="1:5" ht="22.5" customHeight="1" hidden="1">
      <c r="A4" s="12"/>
      <c r="B4" s="12"/>
      <c r="C4" s="12"/>
      <c r="D4" s="12"/>
      <c r="E4" s="12"/>
    </row>
    <row r="5" spans="1:5" ht="15.75" hidden="1">
      <c r="A5" s="26"/>
      <c r="B5" s="27"/>
      <c r="C5" s="27"/>
      <c r="D5" s="27"/>
      <c r="E5" s="27"/>
    </row>
    <row r="6" spans="1:5" ht="15.75">
      <c r="A6" s="2" t="s">
        <v>9</v>
      </c>
      <c r="B6" s="2" t="s">
        <v>10</v>
      </c>
      <c r="C6" s="2"/>
      <c r="D6" s="2" t="s">
        <v>96</v>
      </c>
      <c r="E6" s="2"/>
    </row>
    <row r="7" spans="1:5" ht="15.75">
      <c r="A7" s="2"/>
      <c r="B7" s="18" t="s">
        <v>11</v>
      </c>
      <c r="C7" s="18" t="s">
        <v>12</v>
      </c>
      <c r="D7" s="18" t="s">
        <v>11</v>
      </c>
      <c r="E7" s="18" t="s">
        <v>13</v>
      </c>
    </row>
    <row r="8" spans="1:5" ht="15.75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63">
      <c r="A9" s="19" t="s">
        <v>91</v>
      </c>
      <c r="B9" s="43">
        <f>B10+B11+B12+B16+B17</f>
        <v>18000000</v>
      </c>
      <c r="C9" s="43">
        <f>C10+C11+C12+C16+C17</f>
        <v>0</v>
      </c>
      <c r="D9" s="20">
        <f>D10+D11+D12+D16+D17</f>
        <v>18000000</v>
      </c>
      <c r="E9" s="20">
        <f>E10+E11+E12+E16+E17</f>
        <v>0</v>
      </c>
    </row>
    <row r="10" spans="1:5" ht="31.5">
      <c r="A10" s="19" t="s">
        <v>14</v>
      </c>
      <c r="B10" s="43">
        <v>0</v>
      </c>
      <c r="C10" s="43">
        <v>0</v>
      </c>
      <c r="D10" s="20">
        <v>0</v>
      </c>
      <c r="E10" s="20">
        <v>0</v>
      </c>
    </row>
    <row r="11" spans="1:5" ht="31.5">
      <c r="A11" s="19" t="s">
        <v>15</v>
      </c>
      <c r="B11" s="43">
        <v>0</v>
      </c>
      <c r="C11" s="43">
        <v>0</v>
      </c>
      <c r="D11" s="20">
        <v>0</v>
      </c>
      <c r="E11" s="20">
        <v>0</v>
      </c>
    </row>
    <row r="12" spans="1:5" ht="63">
      <c r="A12" s="19" t="s">
        <v>16</v>
      </c>
      <c r="B12" s="43">
        <f>SUM(B13:B15)</f>
        <v>18000000</v>
      </c>
      <c r="C12" s="43">
        <f>SUM(C13:C15)</f>
        <v>0</v>
      </c>
      <c r="D12" s="43">
        <f>SUM(D13:D15)</f>
        <v>18000000</v>
      </c>
      <c r="E12" s="43">
        <f>SUM(E13:E15)</f>
        <v>0</v>
      </c>
    </row>
    <row r="13" spans="1:5" ht="31.5">
      <c r="A13" s="19" t="s">
        <v>17</v>
      </c>
      <c r="B13" s="43">
        <v>0</v>
      </c>
      <c r="C13" s="43">
        <v>0</v>
      </c>
      <c r="D13" s="20">
        <v>0</v>
      </c>
      <c r="E13" s="20">
        <v>0</v>
      </c>
    </row>
    <row r="14" spans="1:5" ht="31.5">
      <c r="A14" s="19" t="s">
        <v>18</v>
      </c>
      <c r="B14" s="43">
        <v>18000000</v>
      </c>
      <c r="C14" s="43">
        <v>0</v>
      </c>
      <c r="D14" s="20">
        <v>18000000</v>
      </c>
      <c r="E14" s="20">
        <v>0</v>
      </c>
    </row>
    <row r="15" spans="1:5" ht="31.5">
      <c r="A15" s="19" t="s">
        <v>19</v>
      </c>
      <c r="B15" s="43">
        <v>0</v>
      </c>
      <c r="C15" s="43">
        <v>0</v>
      </c>
      <c r="D15" s="20">
        <v>0</v>
      </c>
      <c r="E15" s="20">
        <v>0</v>
      </c>
    </row>
    <row r="16" spans="1:5" ht="47.25">
      <c r="A16" s="19" t="s">
        <v>20</v>
      </c>
      <c r="B16" s="43">
        <v>0</v>
      </c>
      <c r="C16" s="43">
        <v>0</v>
      </c>
      <c r="D16" s="20">
        <v>0</v>
      </c>
      <c r="E16" s="20">
        <v>0</v>
      </c>
    </row>
    <row r="17" spans="1:5" ht="31.5">
      <c r="A17" s="19" t="s">
        <v>21</v>
      </c>
      <c r="B17" s="43">
        <v>0</v>
      </c>
      <c r="C17" s="43">
        <v>0</v>
      </c>
      <c r="D17" s="20">
        <v>0</v>
      </c>
      <c r="E17" s="20">
        <v>0</v>
      </c>
    </row>
    <row r="18" spans="1:5" ht="126">
      <c r="A18" s="19" t="s">
        <v>22</v>
      </c>
      <c r="B18" s="43">
        <v>7396728.09</v>
      </c>
      <c r="C18" s="43">
        <v>226972.03</v>
      </c>
      <c r="D18" s="20">
        <v>7396728.09</v>
      </c>
      <c r="E18" s="20">
        <v>226972.03</v>
      </c>
    </row>
    <row r="19" spans="1:5" ht="47.25">
      <c r="A19" s="19" t="s">
        <v>23</v>
      </c>
      <c r="B19" s="43">
        <v>0</v>
      </c>
      <c r="C19" s="43">
        <v>0</v>
      </c>
      <c r="D19" s="20">
        <v>0</v>
      </c>
      <c r="E19" s="20">
        <v>0</v>
      </c>
    </row>
    <row r="20" spans="1:5" ht="47.25">
      <c r="A20" s="19" t="s">
        <v>24</v>
      </c>
      <c r="B20" s="43">
        <f>SUM(B21,B22)</f>
        <v>1609895.37</v>
      </c>
      <c r="C20" s="43">
        <f>SUM(C21,C22)</f>
        <v>1609895.37</v>
      </c>
      <c r="D20" s="20">
        <f>SUM(D21,D22)</f>
        <v>1609895.37</v>
      </c>
      <c r="E20" s="20">
        <f>SUM(E21,E22)</f>
        <v>1609895.37</v>
      </c>
    </row>
    <row r="21" spans="1:5" ht="15.75">
      <c r="A21" s="19" t="s">
        <v>25</v>
      </c>
      <c r="B21" s="43">
        <v>0</v>
      </c>
      <c r="C21" s="43">
        <v>0</v>
      </c>
      <c r="D21" s="20">
        <v>0</v>
      </c>
      <c r="E21" s="20">
        <v>0</v>
      </c>
    </row>
    <row r="22" spans="1:5" ht="31.5">
      <c r="A22" s="19" t="s">
        <v>26</v>
      </c>
      <c r="B22" s="43">
        <v>1609895.37</v>
      </c>
      <c r="C22" s="43">
        <v>1609895.37</v>
      </c>
      <c r="D22" s="20">
        <v>1609895.37</v>
      </c>
      <c r="E22" s="20">
        <v>1609895.37</v>
      </c>
    </row>
    <row r="23" spans="1:5" ht="78.75">
      <c r="A23" s="19" t="s">
        <v>27</v>
      </c>
      <c r="B23" s="43">
        <f>SUM(B24,B25)</f>
        <v>0</v>
      </c>
      <c r="C23" s="43">
        <f>SUM(C24,C25)</f>
        <v>0</v>
      </c>
      <c r="D23" s="20">
        <f>SUM(D24,D25)</f>
        <v>0</v>
      </c>
      <c r="E23" s="20">
        <f>SUM(E24,E25)</f>
        <v>0</v>
      </c>
    </row>
    <row r="24" spans="1:5" ht="15.75">
      <c r="A24" s="19" t="s">
        <v>28</v>
      </c>
      <c r="B24" s="43">
        <v>0</v>
      </c>
      <c r="C24" s="43">
        <v>0</v>
      </c>
      <c r="D24" s="20">
        <v>0</v>
      </c>
      <c r="E24" s="20">
        <v>0</v>
      </c>
    </row>
    <row r="25" spans="1:5" ht="31.5">
      <c r="A25" s="19" t="s">
        <v>29</v>
      </c>
      <c r="B25" s="43">
        <v>0</v>
      </c>
      <c r="C25" s="43">
        <v>0</v>
      </c>
      <c r="D25" s="20">
        <v>0</v>
      </c>
      <c r="E25" s="20">
        <v>0</v>
      </c>
    </row>
    <row r="26" spans="1:5" ht="63">
      <c r="A26" s="36" t="s">
        <v>30</v>
      </c>
      <c r="B26" s="43">
        <f>SUM(B9,B18,B20,B23)</f>
        <v>27006623.46</v>
      </c>
      <c r="C26" s="43">
        <f>SUM(C9,C18,C20,C23)</f>
        <v>1836867.4000000001</v>
      </c>
      <c r="D26" s="43">
        <f>SUM(D9,D18,D20,D23)</f>
        <v>27006623.46</v>
      </c>
      <c r="E26" s="43">
        <f>SUM(E9,E18,E20,E23)</f>
        <v>1836867.4000000001</v>
      </c>
    </row>
  </sheetData>
  <sheetProtection/>
  <mergeCells count="10">
    <mergeCell ref="A1:E1"/>
    <mergeCell ref="D6:E6"/>
    <mergeCell ref="A2:C2"/>
    <mergeCell ref="D2:E2"/>
    <mergeCell ref="A3:C3"/>
    <mergeCell ref="D3:E3"/>
    <mergeCell ref="A4:C4"/>
    <mergeCell ref="D4:E4"/>
    <mergeCell ref="A6:A7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colBreaks count="1" manualBreakCount="1">
    <brk id="5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15" customWidth="1"/>
    <col min="2" max="2" width="21.8515625" style="15" customWidth="1"/>
    <col min="3" max="3" width="22.8515625" style="15" customWidth="1"/>
    <col min="4" max="4" width="22.28125" style="15" customWidth="1"/>
    <col min="5" max="5" width="25.00390625" style="15" customWidth="1"/>
    <col min="6" max="6" width="20.421875" style="15" customWidth="1"/>
    <col min="7" max="7" width="18.7109375" style="15" customWidth="1"/>
    <col min="8" max="8" width="9.140625" style="15" customWidth="1"/>
    <col min="9" max="9" width="21.28125" style="15" customWidth="1"/>
    <col min="10" max="10" width="22.7109375" style="15" customWidth="1"/>
    <col min="11" max="11" width="20.28125" style="15" customWidth="1"/>
    <col min="12" max="12" width="21.28125" style="15" customWidth="1"/>
    <col min="13" max="13" width="24.57421875" style="15" customWidth="1"/>
    <col min="14" max="14" width="22.140625" style="15" customWidth="1"/>
    <col min="15" max="15" width="24.140625" style="15" customWidth="1"/>
    <col min="16" max="16384" width="9.140625" style="15" customWidth="1"/>
  </cols>
  <sheetData>
    <row r="1" spans="1:15" ht="79.5" customHeight="1">
      <c r="A1" s="5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6">
      <c r="A3" s="21" t="s">
        <v>32</v>
      </c>
      <c r="B3" s="21" t="s">
        <v>75</v>
      </c>
      <c r="C3" s="21" t="s">
        <v>76</v>
      </c>
      <c r="D3" s="21" t="s">
        <v>77</v>
      </c>
      <c r="E3" s="21" t="s">
        <v>78</v>
      </c>
      <c r="F3" s="21" t="s">
        <v>79</v>
      </c>
      <c r="G3" s="21" t="s">
        <v>33</v>
      </c>
      <c r="H3" s="18"/>
      <c r="I3" s="21" t="s">
        <v>75</v>
      </c>
      <c r="J3" s="21" t="s">
        <v>76</v>
      </c>
      <c r="K3" s="21" t="s">
        <v>77</v>
      </c>
      <c r="L3" s="21" t="s">
        <v>78</v>
      </c>
      <c r="M3" s="21" t="s">
        <v>79</v>
      </c>
      <c r="N3" s="21" t="s">
        <v>33</v>
      </c>
      <c r="O3" s="22" t="s">
        <v>34</v>
      </c>
    </row>
    <row r="4" spans="1:15" ht="15.75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/>
      <c r="I4" s="21">
        <v>9</v>
      </c>
      <c r="J4" s="21">
        <v>10</v>
      </c>
      <c r="K4" s="21">
        <v>11</v>
      </c>
      <c r="L4" s="21">
        <v>12</v>
      </c>
      <c r="M4" s="21">
        <v>13</v>
      </c>
      <c r="N4" s="21">
        <v>14</v>
      </c>
      <c r="O4" s="21">
        <v>15</v>
      </c>
    </row>
    <row r="5" spans="1:15" ht="47.25">
      <c r="A5" s="24" t="s">
        <v>96</v>
      </c>
      <c r="B5" s="20">
        <v>0</v>
      </c>
      <c r="C5" s="20">
        <v>0</v>
      </c>
      <c r="D5" s="20">
        <v>18000000</v>
      </c>
      <c r="E5" s="20">
        <v>0</v>
      </c>
      <c r="F5" s="20"/>
      <c r="G5" s="20">
        <f>SUM(B5:F5)</f>
        <v>18000000</v>
      </c>
      <c r="H5" s="23"/>
      <c r="I5" s="20">
        <f aca="true" t="shared" si="0" ref="I5:N6">B5</f>
        <v>0</v>
      </c>
      <c r="J5" s="20">
        <f t="shared" si="0"/>
        <v>0</v>
      </c>
      <c r="K5" s="20">
        <f t="shared" si="0"/>
        <v>18000000</v>
      </c>
      <c r="L5" s="20">
        <f t="shared" si="0"/>
        <v>0</v>
      </c>
      <c r="M5" s="20">
        <f t="shared" si="0"/>
        <v>0</v>
      </c>
      <c r="N5" s="20">
        <f t="shared" si="0"/>
        <v>18000000</v>
      </c>
      <c r="O5" s="20">
        <f>G5-N5</f>
        <v>0</v>
      </c>
    </row>
    <row r="6" spans="1:15" ht="15.75">
      <c r="A6" s="24" t="s">
        <v>97</v>
      </c>
      <c r="B6" s="20"/>
      <c r="C6" s="20"/>
      <c r="D6" s="20"/>
      <c r="E6" s="20"/>
      <c r="F6" s="20"/>
      <c r="G6" s="20">
        <f>SUM(B6:F6)</f>
        <v>0</v>
      </c>
      <c r="H6" s="23" t="s">
        <v>65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si="0"/>
        <v>0</v>
      </c>
      <c r="N6" s="20">
        <f t="shared" si="0"/>
        <v>0</v>
      </c>
      <c r="O6" s="20">
        <f>G6-N6</f>
        <v>0</v>
      </c>
    </row>
    <row r="7" spans="1:15" ht="15" customHeight="1">
      <c r="A7" s="19" t="s">
        <v>31</v>
      </c>
      <c r="B7" s="20">
        <f aca="true" t="shared" si="1" ref="B7:G7">SUM(B5:B6)</f>
        <v>0</v>
      </c>
      <c r="C7" s="20">
        <f t="shared" si="1"/>
        <v>0</v>
      </c>
      <c r="D7" s="20">
        <f t="shared" si="1"/>
        <v>18000000</v>
      </c>
      <c r="E7" s="20">
        <f t="shared" si="1"/>
        <v>0</v>
      </c>
      <c r="F7" s="20">
        <f t="shared" si="1"/>
        <v>0</v>
      </c>
      <c r="G7" s="20">
        <f t="shared" si="1"/>
        <v>18000000</v>
      </c>
      <c r="H7" s="23"/>
      <c r="I7" s="20">
        <f aca="true" t="shared" si="2" ref="I7:O7">SUM(I5:I6)</f>
        <v>0</v>
      </c>
      <c r="J7" s="20">
        <f t="shared" si="2"/>
        <v>0</v>
      </c>
      <c r="K7" s="20">
        <f t="shared" si="2"/>
        <v>18000000</v>
      </c>
      <c r="L7" s="20">
        <f t="shared" si="2"/>
        <v>0</v>
      </c>
      <c r="M7" s="20">
        <f t="shared" si="2"/>
        <v>0</v>
      </c>
      <c r="N7" s="20">
        <f t="shared" si="2"/>
        <v>18000000</v>
      </c>
      <c r="O7" s="20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37" customWidth="1"/>
    <col min="2" max="2" width="30.00390625" style="37" customWidth="1"/>
    <col min="3" max="3" width="18.00390625" style="37" customWidth="1"/>
    <col min="4" max="4" width="16.8515625" style="37" customWidth="1"/>
    <col min="5" max="16384" width="9.140625" style="37" customWidth="1"/>
  </cols>
  <sheetData>
    <row r="1" spans="1:8" ht="20.25" customHeight="1">
      <c r="A1" s="32"/>
      <c r="B1" s="32"/>
      <c r="C1" s="38"/>
      <c r="D1" s="39" t="s">
        <v>80</v>
      </c>
      <c r="E1" s="32"/>
      <c r="F1" s="32"/>
      <c r="G1" s="32"/>
      <c r="H1" s="32"/>
    </row>
    <row r="2" spans="1:5" ht="74.25" customHeight="1">
      <c r="A2" s="32"/>
      <c r="B2" s="32"/>
      <c r="C2" s="1" t="s">
        <v>45</v>
      </c>
      <c r="D2" s="1"/>
      <c r="E2" s="17"/>
    </row>
    <row r="3" spans="1:5" ht="112.5" customHeight="1">
      <c r="A3" s="8" t="s">
        <v>94</v>
      </c>
      <c r="B3" s="8"/>
      <c r="C3" s="8"/>
      <c r="D3" s="40" t="s">
        <v>82</v>
      </c>
      <c r="E3" s="17"/>
    </row>
    <row r="4" spans="1:5" ht="15.75">
      <c r="A4" s="18" t="s">
        <v>9</v>
      </c>
      <c r="B4" s="18" t="s">
        <v>11</v>
      </c>
      <c r="C4" s="2" t="s">
        <v>13</v>
      </c>
      <c r="D4" s="2"/>
      <c r="E4" s="17"/>
    </row>
    <row r="5" spans="1:5" ht="78.75">
      <c r="A5" s="42" t="s">
        <v>74</v>
      </c>
      <c r="B5" s="20">
        <f>B6+B9</f>
        <v>0</v>
      </c>
      <c r="C5" s="11">
        <f>SUM(C6+C9)</f>
        <v>0</v>
      </c>
      <c r="D5" s="11"/>
      <c r="E5" s="17"/>
    </row>
    <row r="6" spans="1:5" ht="15.75">
      <c r="A6" s="42" t="s">
        <v>73</v>
      </c>
      <c r="B6" s="20">
        <v>0</v>
      </c>
      <c r="C6" s="11">
        <v>0</v>
      </c>
      <c r="D6" s="11"/>
      <c r="E6" s="17"/>
    </row>
    <row r="7" spans="1:5" ht="47.25">
      <c r="A7" s="42" t="s">
        <v>72</v>
      </c>
      <c r="B7" s="20">
        <v>0</v>
      </c>
      <c r="C7" s="11">
        <v>0</v>
      </c>
      <c r="D7" s="11"/>
      <c r="E7" s="17"/>
    </row>
    <row r="8" spans="1:5" ht="63">
      <c r="A8" s="42" t="s">
        <v>71</v>
      </c>
      <c r="B8" s="20">
        <v>0</v>
      </c>
      <c r="C8" s="11">
        <v>0</v>
      </c>
      <c r="D8" s="11"/>
      <c r="E8" s="17"/>
    </row>
    <row r="9" spans="1:5" ht="31.5">
      <c r="A9" s="42" t="s">
        <v>70</v>
      </c>
      <c r="B9" s="20">
        <v>0</v>
      </c>
      <c r="C9" s="11">
        <v>0</v>
      </c>
      <c r="D9" s="11"/>
      <c r="E9" s="17"/>
    </row>
    <row r="10" spans="1:5" ht="110.25">
      <c r="A10" s="42" t="s">
        <v>69</v>
      </c>
      <c r="B10" s="20">
        <f>SUM(B11:B12)</f>
        <v>0</v>
      </c>
      <c r="C10" s="11">
        <f>SUM(C11:D12)</f>
        <v>0</v>
      </c>
      <c r="D10" s="11"/>
      <c r="E10" s="17"/>
    </row>
    <row r="11" spans="1:5" ht="15.75">
      <c r="A11" s="42" t="s">
        <v>68</v>
      </c>
      <c r="B11" s="20">
        <v>0</v>
      </c>
      <c r="C11" s="11">
        <v>0</v>
      </c>
      <c r="D11" s="11"/>
      <c r="E11" s="17"/>
    </row>
    <row r="12" spans="1:5" ht="31.5">
      <c r="A12" s="42" t="s">
        <v>67</v>
      </c>
      <c r="B12" s="20">
        <v>0</v>
      </c>
      <c r="C12" s="11">
        <v>0</v>
      </c>
      <c r="D12" s="11"/>
      <c r="E12" s="17"/>
    </row>
    <row r="13" spans="1:5" ht="15.75">
      <c r="A13" s="9" t="s">
        <v>66</v>
      </c>
      <c r="B13" s="10">
        <f>SUM(B5+B10)</f>
        <v>0</v>
      </c>
      <c r="C13" s="10">
        <f>SUM(C10+C5)</f>
        <v>0</v>
      </c>
      <c r="D13" s="10"/>
      <c r="E13" s="17"/>
    </row>
    <row r="14" spans="1:5" ht="15.75">
      <c r="A14" s="9"/>
      <c r="B14" s="10"/>
      <c r="C14" s="10"/>
      <c r="D14" s="10"/>
      <c r="E14" s="17"/>
    </row>
  </sheetData>
  <sheetProtection/>
  <mergeCells count="14">
    <mergeCell ref="C4:D4"/>
    <mergeCell ref="C5:D5"/>
    <mergeCell ref="C2:D2"/>
    <mergeCell ref="A3:C3"/>
    <mergeCell ref="C8:D8"/>
    <mergeCell ref="C9:D9"/>
    <mergeCell ref="C6:D6"/>
    <mergeCell ref="C7:D7"/>
    <mergeCell ref="C12:D12"/>
    <mergeCell ref="A13:A14"/>
    <mergeCell ref="B13:B14"/>
    <mergeCell ref="C13:D14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="73" zoomScaleNormal="73" zoomScaleSheetLayoutView="100" zoomScalePageLayoutView="0" workbookViewId="0" topLeftCell="A2">
      <selection activeCell="A6" sqref="A6:D6"/>
    </sheetView>
  </sheetViews>
  <sheetFormatPr defaultColWidth="9.140625" defaultRowHeight="15"/>
  <cols>
    <col min="1" max="1" width="56.8515625" style="29" customWidth="1"/>
    <col min="2" max="2" width="32.7109375" style="29" customWidth="1"/>
    <col min="3" max="3" width="29.421875" style="29" hidden="1" customWidth="1"/>
    <col min="4" max="4" width="30.8515625" style="29" customWidth="1"/>
    <col min="5" max="16384" width="9.140625" style="29" customWidth="1"/>
  </cols>
  <sheetData>
    <row r="1" spans="1:7" ht="10.5" customHeight="1" hidden="1">
      <c r="A1" s="25"/>
      <c r="B1" s="25"/>
      <c r="C1" s="25"/>
      <c r="D1" s="25"/>
      <c r="E1" s="25"/>
      <c r="F1" s="25"/>
      <c r="G1" s="25"/>
    </row>
    <row r="2" spans="1:7" ht="18.75" customHeight="1">
      <c r="A2" s="25"/>
      <c r="B2" s="25"/>
      <c r="C2" s="30"/>
      <c r="D2" s="31" t="s">
        <v>86</v>
      </c>
      <c r="F2" s="28"/>
      <c r="G2" s="17"/>
    </row>
    <row r="3" spans="1:7" ht="16.5" customHeight="1">
      <c r="A3" s="25"/>
      <c r="B3" s="25"/>
      <c r="C3" s="4" t="s">
        <v>45</v>
      </c>
      <c r="D3" s="4"/>
      <c r="E3" s="17"/>
      <c r="F3" s="17"/>
      <c r="G3" s="17"/>
    </row>
    <row r="4" spans="1:7" ht="39" customHeight="1">
      <c r="A4" s="25"/>
      <c r="B4" s="25"/>
      <c r="C4" s="4"/>
      <c r="D4" s="4"/>
      <c r="E4" s="17"/>
      <c r="F4" s="17"/>
      <c r="G4" s="17"/>
    </row>
    <row r="5" spans="1:7" ht="18.75" customHeight="1" hidden="1">
      <c r="A5" s="25"/>
      <c r="B5" s="25"/>
      <c r="C5" s="25"/>
      <c r="D5" s="25"/>
      <c r="E5" s="25"/>
      <c r="F5" s="25"/>
      <c r="G5" s="25"/>
    </row>
    <row r="6" spans="1:7" ht="59.25" customHeight="1">
      <c r="A6" s="8" t="s">
        <v>95</v>
      </c>
      <c r="B6" s="8"/>
      <c r="C6" s="8"/>
      <c r="D6" s="8"/>
      <c r="E6" s="25"/>
      <c r="F6" s="25"/>
      <c r="G6" s="25"/>
    </row>
    <row r="7" spans="1:7" ht="15.75" customHeight="1" hidden="1">
      <c r="A7" s="3"/>
      <c r="B7" s="3"/>
      <c r="C7" s="3"/>
      <c r="D7" s="3"/>
      <c r="E7" s="25"/>
      <c r="F7" s="25"/>
      <c r="G7" s="25"/>
    </row>
    <row r="8" spans="1:4" ht="18.75" customHeight="1">
      <c r="A8" s="26"/>
      <c r="B8" s="27"/>
      <c r="C8" s="27"/>
      <c r="D8" s="28" t="s">
        <v>84</v>
      </c>
    </row>
    <row r="9" spans="1:4" ht="15.75">
      <c r="A9" s="18" t="s">
        <v>9</v>
      </c>
      <c r="B9" s="18" t="s">
        <v>46</v>
      </c>
      <c r="C9" s="18" t="s">
        <v>47</v>
      </c>
      <c r="D9" s="18" t="s">
        <v>48</v>
      </c>
    </row>
    <row r="10" spans="1:4" ht="63">
      <c r="A10" s="42" t="s">
        <v>49</v>
      </c>
      <c r="B10" s="20">
        <f aca="true" t="shared" si="0" ref="B10:B29">SUM(C10:D10)</f>
        <v>18000</v>
      </c>
      <c r="C10" s="20">
        <f>SUM(C12,C14,C16,C18,C20)</f>
        <v>0</v>
      </c>
      <c r="D10" s="20">
        <f>'Сводный отчет МО'!B10/1000</f>
        <v>18000</v>
      </c>
    </row>
    <row r="11" spans="1:4" ht="15.75">
      <c r="A11" s="42" t="s">
        <v>50</v>
      </c>
      <c r="B11" s="20">
        <f t="shared" si="0"/>
        <v>0</v>
      </c>
      <c r="C11" s="20">
        <f>SUM(C13,C15,C17,C19,C21)</f>
        <v>0</v>
      </c>
      <c r="D11" s="20">
        <f>'Сводный отчет МО'!C10/1000</f>
        <v>0</v>
      </c>
    </row>
    <row r="12" spans="1:4" ht="15.75">
      <c r="A12" s="42" t="s">
        <v>51</v>
      </c>
      <c r="B12" s="20">
        <f t="shared" si="0"/>
        <v>0</v>
      </c>
      <c r="C12" s="20">
        <v>0</v>
      </c>
      <c r="D12" s="20">
        <f>'Сводный отчет МО'!B11/1000</f>
        <v>0</v>
      </c>
    </row>
    <row r="13" spans="1:4" ht="15.75">
      <c r="A13" s="42" t="s">
        <v>52</v>
      </c>
      <c r="B13" s="20">
        <f t="shared" si="0"/>
        <v>0</v>
      </c>
      <c r="C13" s="20">
        <v>0</v>
      </c>
      <c r="D13" s="20">
        <f>'Сводный отчет МО'!C11/1000</f>
        <v>0</v>
      </c>
    </row>
    <row r="14" spans="1:4" ht="31.5">
      <c r="A14" s="42" t="s">
        <v>53</v>
      </c>
      <c r="B14" s="20">
        <f t="shared" si="0"/>
        <v>0</v>
      </c>
      <c r="C14" s="20">
        <v>0</v>
      </c>
      <c r="D14" s="20">
        <f>'Сводный отчет МО'!B12/1000</f>
        <v>0</v>
      </c>
    </row>
    <row r="15" spans="1:4" ht="15.75">
      <c r="A15" s="42" t="s">
        <v>50</v>
      </c>
      <c r="B15" s="20">
        <f t="shared" si="0"/>
        <v>0</v>
      </c>
      <c r="C15" s="20">
        <v>0</v>
      </c>
      <c r="D15" s="20">
        <f>'Сводный отчет МО'!C12/1000</f>
        <v>0</v>
      </c>
    </row>
    <row r="16" spans="1:4" ht="31.5">
      <c r="A16" s="42" t="s">
        <v>54</v>
      </c>
      <c r="B16" s="20">
        <f t="shared" si="0"/>
        <v>18000</v>
      </c>
      <c r="C16" s="20">
        <v>0</v>
      </c>
      <c r="D16" s="20">
        <f>'Сводный отчет МО'!B13/1000</f>
        <v>18000</v>
      </c>
    </row>
    <row r="17" spans="1:4" ht="15.75">
      <c r="A17" s="42" t="s">
        <v>55</v>
      </c>
      <c r="B17" s="20">
        <f t="shared" si="0"/>
        <v>0</v>
      </c>
      <c r="C17" s="20">
        <v>0</v>
      </c>
      <c r="D17" s="20">
        <f>'Сводный отчет МО'!C13/1000</f>
        <v>0</v>
      </c>
    </row>
    <row r="18" spans="1:4" ht="31.5">
      <c r="A18" s="42" t="s">
        <v>56</v>
      </c>
      <c r="B18" s="20">
        <f t="shared" si="0"/>
        <v>0</v>
      </c>
      <c r="C18" s="20">
        <v>0</v>
      </c>
      <c r="D18" s="20">
        <f>'Сводный отчет МО'!B17/1000</f>
        <v>0</v>
      </c>
    </row>
    <row r="19" spans="1:4" ht="15.75">
      <c r="A19" s="42" t="s">
        <v>57</v>
      </c>
      <c r="B19" s="20">
        <f t="shared" si="0"/>
        <v>0</v>
      </c>
      <c r="C19" s="20">
        <v>0</v>
      </c>
      <c r="D19" s="20">
        <f>'Сводный отчет МО'!C17/1000</f>
        <v>0</v>
      </c>
    </row>
    <row r="20" spans="1:4" ht="15.75">
      <c r="A20" s="42" t="s">
        <v>58</v>
      </c>
      <c r="B20" s="20">
        <f t="shared" si="0"/>
        <v>0</v>
      </c>
      <c r="C20" s="20">
        <v>0</v>
      </c>
      <c r="D20" s="20">
        <f>'Свод по консолид. долгу'!B17/1000</f>
        <v>0</v>
      </c>
    </row>
    <row r="21" spans="1:4" ht="15.75">
      <c r="A21" s="42" t="s">
        <v>57</v>
      </c>
      <c r="B21" s="20">
        <f t="shared" si="0"/>
        <v>0</v>
      </c>
      <c r="C21" s="20">
        <v>0</v>
      </c>
      <c r="D21" s="20">
        <f>'Свод по консолид. долгу'!C17/1000</f>
        <v>0</v>
      </c>
    </row>
    <row r="22" spans="1:4" ht="31.5">
      <c r="A22" s="42" t="s">
        <v>59</v>
      </c>
      <c r="B22" s="20">
        <f t="shared" si="0"/>
        <v>7396.72809</v>
      </c>
      <c r="C22" s="20">
        <v>0</v>
      </c>
      <c r="D22" s="20">
        <f>'Сводный отчет МО'!B19/1000</f>
        <v>7396.72809</v>
      </c>
    </row>
    <row r="23" spans="1:4" ht="15.75">
      <c r="A23" s="42" t="s">
        <v>60</v>
      </c>
      <c r="B23" s="20">
        <f t="shared" si="0"/>
        <v>226.97203</v>
      </c>
      <c r="C23" s="20">
        <v>0</v>
      </c>
      <c r="D23" s="20">
        <f>'Сводный отчет МО'!C19/1000</f>
        <v>226.97203</v>
      </c>
    </row>
    <row r="24" spans="1:4" ht="31.5">
      <c r="A24" s="42" t="s">
        <v>61</v>
      </c>
      <c r="B24" s="20">
        <f t="shared" si="0"/>
        <v>1609.8953700000002</v>
      </c>
      <c r="C24" s="20">
        <v>0</v>
      </c>
      <c r="D24" s="20">
        <f>'Сводный отчет МО'!B21/1000</f>
        <v>1609.8953700000002</v>
      </c>
    </row>
    <row r="25" spans="1:4" ht="15.75">
      <c r="A25" s="42" t="s">
        <v>60</v>
      </c>
      <c r="B25" s="20">
        <f t="shared" si="0"/>
        <v>1609.8953700000002</v>
      </c>
      <c r="C25" s="20">
        <v>0</v>
      </c>
      <c r="D25" s="20">
        <f>'Сводный отчет МО'!C21/1000</f>
        <v>1609.8953700000002</v>
      </c>
    </row>
    <row r="26" spans="1:4" ht="47.25">
      <c r="A26" s="42" t="s">
        <v>62</v>
      </c>
      <c r="B26" s="20">
        <f t="shared" si="0"/>
        <v>0</v>
      </c>
      <c r="C26" s="20">
        <v>0</v>
      </c>
      <c r="D26" s="20">
        <f>'Сводный отчет МО'!B24/1000</f>
        <v>0</v>
      </c>
    </row>
    <row r="27" spans="1:4" ht="15.75">
      <c r="A27" s="42" t="s">
        <v>60</v>
      </c>
      <c r="B27" s="20">
        <f t="shared" si="0"/>
        <v>0</v>
      </c>
      <c r="C27" s="20">
        <v>0</v>
      </c>
      <c r="D27" s="20">
        <f>'Сводный отчет МО'!C24/1000</f>
        <v>0</v>
      </c>
    </row>
    <row r="28" spans="1:4" ht="31.5">
      <c r="A28" s="42" t="s">
        <v>63</v>
      </c>
      <c r="B28" s="43">
        <f t="shared" si="0"/>
        <v>27006.623460000003</v>
      </c>
      <c r="C28" s="43">
        <f>SUM(C10,C22,C24,C26)</f>
        <v>0</v>
      </c>
      <c r="D28" s="43">
        <f>'Сводный отчет МО'!B27/1000</f>
        <v>27006.623460000003</v>
      </c>
    </row>
    <row r="29" spans="1:4" ht="15.75">
      <c r="A29" s="42" t="s">
        <v>64</v>
      </c>
      <c r="B29" s="43">
        <f t="shared" si="0"/>
        <v>1836.8674</v>
      </c>
      <c r="C29" s="43">
        <f>SUM(C11,C23,C25,C27)</f>
        <v>0</v>
      </c>
      <c r="D29" s="43">
        <f>'Сводный отчет МО'!C27/1000</f>
        <v>1836.8674</v>
      </c>
    </row>
  </sheetData>
  <sheetProtection/>
  <mergeCells count="3">
    <mergeCell ref="A7:D7"/>
    <mergeCell ref="C3:D4"/>
    <mergeCell ref="A6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FO</dc:creator>
  <cp:keywords/>
  <dc:description/>
  <cp:lastModifiedBy>FO</cp:lastModifiedBy>
  <cp:lastPrinted>2018-11-02T12:29:19Z</cp:lastPrinted>
  <dcterms:created xsi:type="dcterms:W3CDTF">2018-11-02T12:29:55Z</dcterms:created>
  <dcterms:modified xsi:type="dcterms:W3CDTF">2018-11-02T12:29:55Z</dcterms:modified>
  <cp:category/>
  <cp:version/>
  <cp:contentType/>
  <cp:contentStatus/>
</cp:coreProperties>
</file>