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<sst xmlns="http://schemas.openxmlformats.org/spreadsheetml/2006/main" count="124" uniqueCount="104">
  <si>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</si>
  <si>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</si>
  <si>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</si>
  <si>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</si>
  <si>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</si>
  <si>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</si>
  <si>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</si>
  <si>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</si>
  <si>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</si>
  <si>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</si>
  <si>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</si>
  <si>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</si>
  <si>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</si>
  <si>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</si>
  <si>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</si>
  <si>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</si>
  <si>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</si>
  <si>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</si>
  <si>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</si>
  <si>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</si>
  <si>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</si>
  <si>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</si>
  <si>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</si>
  <si>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</si>
  <si>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</si>
  <si>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</si>
  <si>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</si>
  <si>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</si>
  <si>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</si>
  <si>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</si>
  <si>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</si>
  <si>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</si>
  <si>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</si>
  <si>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</si>
  <si>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</si>
  <si>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</si>
  <si>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</si>
  <si>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</si>
  <si>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</si>
  <si>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</si>
  <si>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</si>
  <si>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</si>
  <si>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</si>
  <si>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</si>
  <si>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</si>
  <si>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</si>
  <si>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</si>
  <si>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</si>
  <si>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</si>
  <si>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</si>
  <si>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</si>
  <si>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</si>
  <si>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</si>
  <si>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</si>
  <si>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</si>
  <si>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</si>
  <si>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</si>
  <si>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</si>
  <si>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</si>
  <si>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</si>
  <si>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</si>
  <si>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</si>
  <si>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</si>
  <si>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</si>
  <si>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</si>
  <si>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</si>
  <si>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</si>
  <si>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</si>
  <si>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</si>
  <si>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</si>
  <si>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</si>
  <si>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</si>
  <si>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</si>
  <si>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</si>
  <si>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</si>
  <si>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</si>
  <si>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</si>
  <si>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</si>
  <si>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</si>
  <si>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</si>
  <si>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</si>
  <si>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</si>
  <si>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</si>
  <si>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</si>
  <si>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</si>
  <si>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</si>
  <si>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</si>
  <si>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</si>
  <si>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</si>
  <si>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</si>
  <si>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</si>
  <si>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</si>
  <si>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Тоншаевский муниципальный район Нижегородской области</t>
  </si>
  <si>
    <t>по состоянию на 01.07.2017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</si>
  <si>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01.07.2017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</si>
  <si>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Тоншаевский муниципальный район  Нижегородской области                                                                                                                                                         по состоянию на 01.07.2017</t>
  </si>
  <si>
    <t>Тоншаевский муниципальный район</t>
  </si>
  <si>
    <t>ВСЕГО:</t>
  </si>
  <si>
    <t>Начальник Управления финансов:</t>
  </si>
  <si>
    <t>Н.В.Куликова</t>
  </si>
  <si>
    <t>Главный бухгалтер:</t>
  </si>
  <si>
    <t>Н.Н.Романова</t>
  </si>
  <si>
    <t>Исп.: Воробьева Н.В.</t>
  </si>
  <si>
    <t>тел.: (83151)2-11-31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</si>
</sst>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25"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10" fillId="2" borderId="2" applyNumberFormat="0" applyAlignment="0" applyProtection="0"/>
    <xf numFmtId="0" fontId="20" fillId="3" borderId="0" applyNumberFormat="0" applyBorder="0" applyAlignment="0" applyProtection="0"/>
    <xf numFmtId="0" fontId="11" fillId="4" borderId="3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2" borderId="2" applyNumberFormat="0" applyAlignment="0" applyProtection="0"/>
    <xf numFmtId="0" fontId="21" fillId="0" borderId="0" applyNumberFormat="0" applyFill="0" applyBorder="0" applyAlignment="0" applyProtection="0"/>
    <xf numFmtId="0" fontId="0" fillId="17" borderId="4" applyNumberFormat="0" applyFont="0" applyAlignment="0" applyProtection="0"/>
    <xf numFmtId="0" fontId="11" fillId="4" borderId="3" applyNumberFormat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3" borderId="0" applyNumberFormat="0" applyBorder="0" applyAlignment="0" applyProtection="0"/>
    <xf numFmtId="0" fontId="24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22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7" fillId="23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3" fillId="0" borderId="9" applyNumberFormat="0" applyFill="0" applyAlignment="0" applyProtection="0"/>
    <xf numFmtId="0" fontId="22" fillId="0" borderId="5" applyNumberFormat="0" applyFill="0" applyAlignment="0" applyProtection="0"/>
    <xf numFmtId="0" fontId="0" fillId="17" borderId="4" applyNumberFormat="0" applyFont="0" applyAlignment="0" applyProtection="0"/>
    <xf numFmtId="0" fontId="23" fillId="0" borderId="0" applyNumberFormat="0" applyFill="0" applyBorder="0" applyAlignment="0" applyProtection="0"/>
    <xf numFmtId="0" fontId="12" fillId="4" borderId="2" applyNumberFormat="0" applyAlignment="0" applyProtection="0"/>
    <xf numFmtId="0" fontId="19" fillId="18" borderId="0" applyNumberFormat="0" applyBorder="0" applyAlignment="0" applyProtection="0"/>
    <xf numFmtId="0" fontId="17" fillId="23" borderId="6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</cellXfs>
  <cellStyles count="61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_x0000_" xfId="20"/>
    <cellStyle name="㼿 _x0000_" xfId="21"/>
    <cellStyle name="㼿?_x0000_" xfId="22"/>
    <cellStyle name="㼿?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‿‿㼿㼿㼿?_x0000__x0000__x0000__x0000__x0000__x0000_" xfId="38"/>
    <cellStyle name="㼿‿‿㼿㼿㼿?_x0000__x0000__x0000__x0000__x0000__x0000_" xfId="39"/>
    <cellStyle name="㼿‿‿㼿㼿㼿?_x0000__x0000__x0000__x0000__x0000__x0000_" xfId="40"/>
    <cellStyle name="㼿‿‿㼿㼿㼿?_x0000__x0000__x0000__x0000__x0000__x0000_" xfId="41"/>
    <cellStyle name="㼿㼿_x0000__x0000_" xfId="42"/>
    <cellStyle name="㼿㼿_x0000__x0000_" xfId="43"/>
    <cellStyle name="㼿㼿_x0000__x0000_" xfId="44"/>
    <cellStyle name="㼿㼿 _x0000__x0000_" xfId="45"/>
    <cellStyle name="㼿㼿?_x0000__x0000_" xfId="46"/>
    <cellStyle name="㼿㼿?_x0000__x0000_" xfId="47"/>
    <cellStyle name="㼿㼿?_x0000__x0000_" xfId="48"/>
    <cellStyle name="㼿㼿‿㼿㼿㼿㼿㼿㼿㼿_x0000__x0000__x0000__x0000__x0000__x0000__x0000__x0000__x0000__x0000_" xfId="49"/>
    <cellStyle name="㼿㼿㼿_x0000__x0000__x0000_" xfId="50"/>
    <cellStyle name="㼿㼿㼿_x0000__x0000__x0000_" xfId="51"/>
    <cellStyle name="㼿㼿㼿_x0000__x0000__x0000_" xfId="52"/>
    <cellStyle name="㼿㼿㼿?_x0000__x0000__x0000_" xfId="53"/>
    <cellStyle name="㼿㼿㼿?_x0000__x0000__x0000_" xfId="54"/>
    <cellStyle name="㼿㼿㼿?_x0000__x0000__x0000_" xfId="55"/>
    <cellStyle name="㼿㼿㼿?_x0000__x0000__x0000_" xfId="56"/>
    <cellStyle name="㼿㼿㼿?_x0000__x0000__x0000_" xfId="57"/>
    <cellStyle name="㼿㼿㼿?_x0000__x0000__x0000_" xfId="58"/>
    <cellStyle name="㼿㼿㼿?_x0000__x0000__x0000_" xfId="59"/>
    <cellStyle name="㼿㼿㼿?_x0000__x0000__x0000_" xfId="60"/>
    <cellStyle name="㼿㼿㼿㼿_x0000__x0000__x0000__x0000_" xfId="61"/>
    <cellStyle name="㼿㼿㼿㼿_x0000__x0000__x0000__x0000_" xfId="62"/>
    <cellStyle name="㼿㼿㼿㼿?_x0000__x0000__x0000__x0000_" xfId="63"/>
    <cellStyle name="㼿㼿㼿㼿?_x0000__x0000__x0000__x0000_" xfId="64"/>
    <cellStyle name="㼿㼿㼿㼿‿?_x0000__x0000__x0000__x0000__x0000_" xfId="65"/>
    <cellStyle name="㼿㼿㼿㼿‿?_x0000__x0000__x0000__x0000__x0000_" xfId="66"/>
    <cellStyle name="㼿㼿㼿㼿‿?_x0000__x0000__x0000__x0000__x0000_" xfId="67"/>
    <cellStyle name="㼿㼿㼿㼿‿?_x0000__x0000__x0000__x0000__x0000_" xfId="68"/>
    <cellStyle name="㼿㼿㼿㼿‿㼿㼿㼿_x0000__x0000__x0000__x0000__x0000__x0000__x0000__x0000_" xfId="69"/>
    <cellStyle name="㼿㼿㼿㼿㼿_x0000__x0000__x0000__x0000__x0000_" xfId="70"/>
    <cellStyle name="㼿㼿㼿㼿㼿_x0000__x0000__x0000__x0000__x0000_" xfId="71"/>
    <cellStyle name="㼿㼿㼿㼿㼿_x0000__x0000__x0000__x0000__x0000_" xfId="72"/>
    <cellStyle name="㼿㼿㼿㼿㼿?_x0000__x0000__x0000__x0000__x0000_" xfId="73"/>
    <cellStyle name="㼿㼿㼿㼿㼿‿㼿㼿㼿_x0000__x0000__x0000__x0000__x0000__x0000__x0000__x0000__x0000_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3" zoomScaleNormal="73" zoomScaleSheetLayoutView="85" zoomScalePageLayoutView="0" workbookViewId="0" topLeftCell="A1">
      <selection activeCell="A38" sqref="A38"/>
    </sheetView>
  </sheetViews>
  <sheetFormatPr defaultColWidth="9.140625" defaultRowHeight="15"/>
  <cols>
    <col min="1" max="1" width="43.7109375" style="3" customWidth="1"/>
    <col min="2" max="2" width="30.28125" style="3" customWidth="1"/>
    <col min="3" max="3" width="32.00390625" style="3" customWidth="1"/>
    <col min="4" max="16384" width="9.140625" style="3" customWidth="1"/>
  </cols>
  <sheetData>
    <row r="1" spans="2:10" ht="15.75">
      <c r="B1" s="18"/>
      <c r="C1" s="27" t="s">
        <v>85</v>
      </c>
      <c r="F1" s="18"/>
      <c r="G1" s="18"/>
      <c r="H1" s="18"/>
      <c r="I1" s="18"/>
      <c r="J1" s="18"/>
    </row>
    <row r="2" spans="1:10" ht="63">
      <c r="A2" s="36"/>
      <c r="B2" s="36"/>
      <c r="C2" s="27" t="s">
        <v>45</v>
      </c>
      <c r="D2" s="11"/>
      <c r="F2" s="2"/>
      <c r="G2" s="2"/>
      <c r="H2" s="2"/>
      <c r="I2" s="2"/>
      <c r="J2" s="2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93</v>
      </c>
      <c r="B6" s="33"/>
      <c r="C6" s="33"/>
    </row>
    <row r="7" spans="1:10" ht="15.75">
      <c r="A7" s="37" t="s">
        <v>83</v>
      </c>
      <c r="B7" s="37"/>
      <c r="C7" s="37"/>
      <c r="D7" s="2"/>
      <c r="E7" s="2"/>
      <c r="F7" s="2"/>
      <c r="G7" s="2"/>
      <c r="H7" s="2"/>
      <c r="I7" s="2"/>
      <c r="J7" s="2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.75">
      <c r="A9" s="35"/>
      <c r="B9" s="35"/>
      <c r="C9" s="35"/>
    </row>
    <row r="10" spans="1:3" ht="47.25">
      <c r="A10" s="19" t="s">
        <v>36</v>
      </c>
      <c r="B10" s="20">
        <f>'Свод по консолид. долгу'!B9</f>
        <v>18000000</v>
      </c>
      <c r="C10" s="20">
        <f>'Свод по консолид. долгу'!C9</f>
        <v>0</v>
      </c>
    </row>
    <row r="11" spans="1:3" ht="15.75">
      <c r="A11" s="19" t="s">
        <v>1</v>
      </c>
      <c r="B11" s="20">
        <f>'Свод по консолид. долгу'!B10</f>
        <v>0</v>
      </c>
      <c r="C11" s="20">
        <f>'Свод по консолид. долгу'!C10</f>
        <v>0</v>
      </c>
    </row>
    <row r="12" spans="1:3" ht="31.5">
      <c r="A12" s="19" t="s">
        <v>37</v>
      </c>
      <c r="B12" s="20">
        <f>'Свод по консолид. долгу'!B11</f>
        <v>0</v>
      </c>
      <c r="C12" s="20">
        <f>'Свод по консолид. долгу'!C11</f>
        <v>0</v>
      </c>
    </row>
    <row r="13" spans="1:3" ht="47.25">
      <c r="A13" s="19" t="s">
        <v>38</v>
      </c>
      <c r="B13" s="20">
        <f>'Свод по консолид. долгу'!B12</f>
        <v>18000000</v>
      </c>
      <c r="C13" s="20">
        <f>'Свод по консолид. долгу'!C12</f>
        <v>0</v>
      </c>
    </row>
    <row r="14" spans="1:3" ht="15.75">
      <c r="A14" s="19" t="s">
        <v>2</v>
      </c>
      <c r="B14" s="20">
        <f>'Свод по консолид. долгу'!B13</f>
        <v>0</v>
      </c>
      <c r="C14" s="20">
        <f>'Свод по консолид. долгу'!C13</f>
        <v>0</v>
      </c>
    </row>
    <row r="15" spans="1:3" ht="15.75">
      <c r="A15" s="19" t="s">
        <v>3</v>
      </c>
      <c r="B15" s="20">
        <f>'Свод по консолид. долгу'!B14</f>
        <v>18000000</v>
      </c>
      <c r="C15" s="20">
        <f>'Свод по консолид. долгу'!C14</f>
        <v>0</v>
      </c>
    </row>
    <row r="16" spans="1:3" ht="15.75">
      <c r="A16" s="19" t="s">
        <v>4</v>
      </c>
      <c r="B16" s="20">
        <f>'Свод по консолид. долгу'!B15</f>
        <v>0</v>
      </c>
      <c r="C16" s="20">
        <f>'Свод по консолид. долгу'!C15</f>
        <v>0</v>
      </c>
    </row>
    <row r="17" spans="1:3" ht="31.5">
      <c r="A17" s="19" t="s">
        <v>39</v>
      </c>
      <c r="B17" s="20">
        <f>'Свод по консолид. долгу'!B16</f>
        <v>0</v>
      </c>
      <c r="C17" s="20">
        <f>'Свод по консолид. долгу'!C16</f>
        <v>0</v>
      </c>
    </row>
    <row r="18" spans="1:3" ht="15.75">
      <c r="A18" s="19" t="s">
        <v>21</v>
      </c>
      <c r="B18" s="20">
        <f>'Свод по консолид. долгу'!B17</f>
        <v>0</v>
      </c>
      <c r="C18" s="20">
        <f>'Свод по консолид. долгу'!C17</f>
        <v>0</v>
      </c>
    </row>
    <row r="19" spans="1:3" ht="63">
      <c r="A19" s="19" t="s">
        <v>40</v>
      </c>
      <c r="B19" s="20">
        <f>'Свод по консолид. долгу'!B18</f>
        <v>3357169.86</v>
      </c>
      <c r="C19" s="20">
        <f>'Свод по консолид. долгу'!C18</f>
        <v>0</v>
      </c>
    </row>
    <row r="20" spans="1:3" ht="31.5">
      <c r="A20" s="19" t="s">
        <v>41</v>
      </c>
      <c r="B20" s="20">
        <f>'Свод по консолид. долгу'!B19</f>
        <v>0</v>
      </c>
      <c r="C20" s="20">
        <f>'Свод по консолид. долгу'!C19</f>
        <v>0</v>
      </c>
    </row>
    <row r="21" spans="1:3" ht="31.5">
      <c r="A21" s="19" t="s">
        <v>42</v>
      </c>
      <c r="B21" s="20">
        <f>'Свод по консолид. долгу'!B20</f>
        <v>1609895.37</v>
      </c>
      <c r="C21" s="20">
        <f>'Свод по консолид. долгу'!C20</f>
        <v>1609895.37</v>
      </c>
    </row>
    <row r="22" spans="1:3" ht="15.75">
      <c r="A22" s="19" t="s">
        <v>5</v>
      </c>
      <c r="B22" s="20">
        <f>'Свод по консолид. долгу'!B21</f>
        <v>0</v>
      </c>
      <c r="C22" s="20">
        <f>'Свод по консолид. долгу'!C21</f>
        <v>0</v>
      </c>
    </row>
    <row r="23" spans="1:3" ht="15.75">
      <c r="A23" s="19" t="s">
        <v>6</v>
      </c>
      <c r="B23" s="20">
        <f>'Свод по консолид. долгу'!B22</f>
        <v>1609895.37</v>
      </c>
      <c r="C23" s="20">
        <f>'Свод по консолид. долгу'!C22</f>
        <v>1609895.37</v>
      </c>
    </row>
    <row r="24" spans="1:3" ht="47.25">
      <c r="A24" s="19" t="s">
        <v>43</v>
      </c>
      <c r="B24" s="20">
        <f>'Свод по консолид. долгу'!B23</f>
        <v>0</v>
      </c>
      <c r="C24" s="20">
        <f>'Свод по консолид. долгу'!C23</f>
        <v>0</v>
      </c>
    </row>
    <row r="25" spans="1:3" ht="15.75">
      <c r="A25" s="19" t="s">
        <v>7</v>
      </c>
      <c r="B25" s="20">
        <f>'Свод по консолид. долгу'!B24</f>
        <v>0</v>
      </c>
      <c r="C25" s="20">
        <f>'Свод по консолид. долгу'!C24</f>
        <v>0</v>
      </c>
    </row>
    <row r="26" spans="1:3" ht="15.75">
      <c r="A26" s="19" t="s">
        <v>8</v>
      </c>
      <c r="B26" s="20">
        <f>'Свод по консолид. долгу'!B25</f>
        <v>0</v>
      </c>
      <c r="C26" s="20">
        <f>'Свод по консолид. долгу'!C25</f>
        <v>0</v>
      </c>
    </row>
    <row r="27" spans="1:3" ht="31.5">
      <c r="A27" s="19" t="s">
        <v>44</v>
      </c>
      <c r="B27" s="20">
        <f>'Свод по консолид. долгу'!B26</f>
        <v>22967065.23</v>
      </c>
      <c r="C27" s="20">
        <f>'Свод по консолид. долгу'!C26</f>
        <v>1609895.37</v>
      </c>
    </row>
    <row r="30" spans="1:3" ht="15.75">
      <c r="A30" s="3" t="s">
        <v>98</v>
      </c>
      <c r="C30" s="3" t="s">
        <v>99</v>
      </c>
    </row>
    <row r="33" spans="1:3" ht="15.75">
      <c r="A33" s="3" t="s">
        <v>100</v>
      </c>
      <c r="C33" s="3" t="s">
        <v>101</v>
      </c>
    </row>
    <row r="36" ht="15.75">
      <c r="A36" s="3" t="s">
        <v>102</v>
      </c>
    </row>
    <row r="37" ht="15.75">
      <c r="A37" s="3" t="s">
        <v>103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0.00390625" style="3" bestFit="1" customWidth="1"/>
    <col min="2" max="2" width="24.421875" style="3" bestFit="1" customWidth="1"/>
    <col min="3" max="5" width="25.7109375" style="3" customWidth="1"/>
    <col min="6" max="16384" width="9.140625" style="3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9" t="s">
        <v>93</v>
      </c>
      <c r="B2" s="39"/>
      <c r="C2" s="39"/>
      <c r="D2" s="39"/>
      <c r="E2" s="39"/>
    </row>
    <row r="3" spans="1:5" ht="18" customHeight="1" hidden="1">
      <c r="A3" s="39"/>
      <c r="B3" s="39"/>
      <c r="C3" s="39"/>
      <c r="D3" s="39"/>
      <c r="E3" s="39"/>
    </row>
    <row r="4" spans="1:5" ht="22.5" customHeight="1" hidden="1">
      <c r="A4" s="39"/>
      <c r="B4" s="39"/>
      <c r="C4" s="39"/>
      <c r="D4" s="39"/>
      <c r="E4" s="39"/>
    </row>
    <row r="5" spans="1:5" ht="15.75" hidden="1">
      <c r="A5" s="12"/>
      <c r="B5" s="13"/>
      <c r="C5" s="13"/>
      <c r="D5" s="13"/>
      <c r="E5" s="13"/>
    </row>
    <row r="6" spans="1:5" ht="15.75">
      <c r="A6" s="38" t="s">
        <v>9</v>
      </c>
      <c r="B6" s="38" t="s">
        <v>10</v>
      </c>
      <c r="C6" s="38"/>
      <c r="D6" s="38" t="s">
        <v>96</v>
      </c>
      <c r="E6" s="38"/>
    </row>
    <row r="7" spans="1:5" ht="15.75">
      <c r="A7" s="38"/>
      <c r="B7" s="4" t="s">
        <v>11</v>
      </c>
      <c r="C7" s="4" t="s">
        <v>12</v>
      </c>
      <c r="D7" s="4" t="s">
        <v>11</v>
      </c>
      <c r="E7" s="4" t="s">
        <v>13</v>
      </c>
    </row>
    <row r="8" spans="1:5" ht="15.75">
      <c r="A8" s="21">
        <v>1</v>
      </c>
      <c r="B8" s="21">
        <v>2</v>
      </c>
      <c r="C8" s="21">
        <v>3</v>
      </c>
      <c r="D8" s="21">
        <v>4</v>
      </c>
      <c r="E8" s="21">
        <v>5</v>
      </c>
    </row>
    <row r="9" spans="1:5" ht="63">
      <c r="A9" s="5" t="s">
        <v>91</v>
      </c>
      <c r="B9" s="29">
        <f>B10+B11+B12+B16+B17</f>
        <v>18000000</v>
      </c>
      <c r="C9" s="29">
        <f>C10+C11+C12+C16+C17</f>
        <v>0</v>
      </c>
      <c r="D9" s="6">
        <f>D10+D11+D12+D16+D17</f>
        <v>18000000</v>
      </c>
      <c r="E9" s="6">
        <f>E10+E11+E12+E16+E17</f>
        <v>0</v>
      </c>
    </row>
    <row r="10" spans="1:5" ht="31.5">
      <c r="A10" s="5" t="s">
        <v>14</v>
      </c>
      <c r="B10" s="29">
        <v>0</v>
      </c>
      <c r="C10" s="29">
        <v>0</v>
      </c>
      <c r="D10" s="6">
        <v>0</v>
      </c>
      <c r="E10" s="6">
        <v>0</v>
      </c>
    </row>
    <row r="11" spans="1:5" ht="31.5">
      <c r="A11" s="5" t="s">
        <v>15</v>
      </c>
      <c r="B11" s="29">
        <v>0</v>
      </c>
      <c r="C11" s="29">
        <v>0</v>
      </c>
      <c r="D11" s="6">
        <v>0</v>
      </c>
      <c r="E11" s="6">
        <v>0</v>
      </c>
    </row>
    <row r="12" spans="1:5" ht="47.25">
      <c r="A12" s="5" t="s">
        <v>16</v>
      </c>
      <c r="B12" s="29">
        <f>SUM(B13:B15)</f>
        <v>18000000</v>
      </c>
      <c r="C12" s="29">
        <f>SUM(C13:C15)</f>
        <v>0</v>
      </c>
      <c r="D12" s="29">
        <f>SUM(D13:D15)</f>
        <v>18000000</v>
      </c>
      <c r="E12" s="29">
        <f>SUM(E13:E15)</f>
        <v>0</v>
      </c>
    </row>
    <row r="13" spans="1:5" ht="31.5">
      <c r="A13" s="5" t="s">
        <v>17</v>
      </c>
      <c r="B13" s="29">
        <v>0</v>
      </c>
      <c r="C13" s="29">
        <v>0</v>
      </c>
      <c r="D13" s="6">
        <v>0</v>
      </c>
      <c r="E13" s="6">
        <v>0</v>
      </c>
    </row>
    <row r="14" spans="1:5" ht="15.75">
      <c r="A14" s="5" t="s">
        <v>18</v>
      </c>
      <c r="B14" s="29">
        <v>18000000</v>
      </c>
      <c r="C14" s="29">
        <v>0</v>
      </c>
      <c r="D14" s="6">
        <v>18000000</v>
      </c>
      <c r="E14" s="6">
        <v>0</v>
      </c>
    </row>
    <row r="15" spans="1:5" ht="15.75">
      <c r="A15" s="5" t="s">
        <v>19</v>
      </c>
      <c r="B15" s="29">
        <v>0</v>
      </c>
      <c r="C15" s="29">
        <v>0</v>
      </c>
      <c r="D15" s="6">
        <v>0</v>
      </c>
      <c r="E15" s="6">
        <v>0</v>
      </c>
    </row>
    <row r="16" spans="1:5" ht="31.5">
      <c r="A16" s="5" t="s">
        <v>20</v>
      </c>
      <c r="B16" s="29">
        <v>0</v>
      </c>
      <c r="C16" s="29">
        <v>0</v>
      </c>
      <c r="D16" s="6">
        <v>0</v>
      </c>
      <c r="E16" s="6">
        <v>0</v>
      </c>
    </row>
    <row r="17" spans="1:5" ht="31.5">
      <c r="A17" s="5" t="s">
        <v>21</v>
      </c>
      <c r="B17" s="29">
        <v>0</v>
      </c>
      <c r="C17" s="29">
        <v>0</v>
      </c>
      <c r="D17" s="6">
        <v>0</v>
      </c>
      <c r="E17" s="6">
        <v>0</v>
      </c>
    </row>
    <row r="18" spans="1:5" ht="94.5">
      <c r="A18" s="5" t="s">
        <v>22</v>
      </c>
      <c r="B18" s="29">
        <v>3357169.86</v>
      </c>
      <c r="C18" s="29">
        <v>0</v>
      </c>
      <c r="D18" s="6">
        <v>3357169.86</v>
      </c>
      <c r="E18" s="6">
        <v>0</v>
      </c>
    </row>
    <row r="19" spans="1:5" ht="47.25">
      <c r="A19" s="5" t="s">
        <v>23</v>
      </c>
      <c r="B19" s="29">
        <v>0</v>
      </c>
      <c r="C19" s="29">
        <v>0</v>
      </c>
      <c r="D19" s="6">
        <v>0</v>
      </c>
      <c r="E19" s="6">
        <v>0</v>
      </c>
    </row>
    <row r="20" spans="1:5" ht="47.25">
      <c r="A20" s="5" t="s">
        <v>24</v>
      </c>
      <c r="B20" s="29">
        <f>SUM(B21,B22)</f>
        <v>1609895.37</v>
      </c>
      <c r="C20" s="29">
        <f>SUM(C21,C22)</f>
        <v>1609895.37</v>
      </c>
      <c r="D20" s="6">
        <f>SUM(D21,D22)</f>
        <v>1609895.37</v>
      </c>
      <c r="E20" s="6">
        <f>SUM(E21,E22)</f>
        <v>1609895.37</v>
      </c>
    </row>
    <row r="21" spans="1:5" ht="15.75">
      <c r="A21" s="5" t="s">
        <v>25</v>
      </c>
      <c r="B21" s="29">
        <v>0</v>
      </c>
      <c r="C21" s="29">
        <v>0</v>
      </c>
      <c r="D21" s="6">
        <v>0</v>
      </c>
      <c r="E21" s="6">
        <v>0</v>
      </c>
    </row>
    <row r="22" spans="1:5" ht="15.75">
      <c r="A22" s="5" t="s">
        <v>26</v>
      </c>
      <c r="B22" s="29">
        <v>1609895.37</v>
      </c>
      <c r="C22" s="29">
        <v>1609895.37</v>
      </c>
      <c r="D22" s="6">
        <v>1609895.37</v>
      </c>
      <c r="E22" s="6">
        <v>1609895.37</v>
      </c>
    </row>
    <row r="23" spans="1:5" ht="63">
      <c r="A23" s="5" t="s">
        <v>27</v>
      </c>
      <c r="B23" s="29">
        <f>SUM(B24,B25)</f>
        <v>0</v>
      </c>
      <c r="C23" s="29">
        <f>SUM(C24,C25)</f>
        <v>0</v>
      </c>
      <c r="D23" s="6">
        <f>SUM(D24,D25)</f>
        <v>0</v>
      </c>
      <c r="E23" s="6">
        <f>SUM(E24,E25)</f>
        <v>0</v>
      </c>
    </row>
    <row r="24" spans="1:5" ht="15.75">
      <c r="A24" s="5" t="s">
        <v>28</v>
      </c>
      <c r="B24" s="29">
        <v>0</v>
      </c>
      <c r="C24" s="29">
        <v>0</v>
      </c>
      <c r="D24" s="6">
        <v>0</v>
      </c>
      <c r="E24" s="6">
        <v>0</v>
      </c>
    </row>
    <row r="25" spans="1:5" ht="15.75">
      <c r="A25" s="5" t="s">
        <v>29</v>
      </c>
      <c r="B25" s="29">
        <v>0</v>
      </c>
      <c r="C25" s="29">
        <v>0</v>
      </c>
      <c r="D25" s="6">
        <v>0</v>
      </c>
      <c r="E25" s="6">
        <v>0</v>
      </c>
    </row>
    <row r="26" spans="1:5" ht="47.25">
      <c r="A26" s="22" t="s">
        <v>30</v>
      </c>
      <c r="B26" s="29">
        <f>SUM(B9,B18,B20,B23)</f>
        <v>22967065.23</v>
      </c>
      <c r="C26" s="29">
        <f>SUM(C9,C18,C20,C23)</f>
        <v>1609895.37</v>
      </c>
      <c r="D26" s="29">
        <f>SUM(D9,D18,D20,D23)</f>
        <v>22967065.23</v>
      </c>
      <c r="E26" s="29">
        <f>SUM(E9,E18,E20,E23)</f>
        <v>1609895.37</v>
      </c>
    </row>
  </sheetData>
  <sheetProtection/>
  <mergeCells count="10">
    <mergeCell ref="A1:E1"/>
    <mergeCell ref="D6:E6"/>
    <mergeCell ref="A2:C2"/>
    <mergeCell ref="D2:E2"/>
    <mergeCell ref="A3:C3"/>
    <mergeCell ref="D3:E3"/>
    <mergeCell ref="A4:C4"/>
    <mergeCell ref="D4:E4"/>
    <mergeCell ref="A6:A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1" customWidth="1"/>
    <col min="2" max="2" width="21.8515625" style="1" customWidth="1"/>
    <col min="3" max="3" width="22.8515625" style="1" customWidth="1"/>
    <col min="4" max="4" width="22.28125" style="1" customWidth="1"/>
    <col min="5" max="5" width="25.00390625" style="1" customWidth="1"/>
    <col min="6" max="6" width="20.421875" style="1" customWidth="1"/>
    <col min="7" max="7" width="18.7109375" style="1" customWidth="1"/>
    <col min="8" max="8" width="9.140625" style="1" customWidth="1"/>
    <col min="9" max="9" width="21.28125" style="1" customWidth="1"/>
    <col min="10" max="10" width="22.7109375" style="1" customWidth="1"/>
    <col min="11" max="11" width="20.28125" style="1" customWidth="1"/>
    <col min="12" max="12" width="21.28125" style="1" customWidth="1"/>
    <col min="13" max="13" width="24.57421875" style="1" customWidth="1"/>
    <col min="14" max="14" width="22.140625" style="1" customWidth="1"/>
    <col min="15" max="15" width="24.140625" style="1" customWidth="1"/>
    <col min="16" max="16384" width="9.140625" style="1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10.25">
      <c r="A3" s="7" t="s">
        <v>32</v>
      </c>
      <c r="B3" s="7" t="s">
        <v>75</v>
      </c>
      <c r="C3" s="7" t="s">
        <v>76</v>
      </c>
      <c r="D3" s="7" t="s">
        <v>77</v>
      </c>
      <c r="E3" s="7" t="s">
        <v>78</v>
      </c>
      <c r="F3" s="7" t="s">
        <v>79</v>
      </c>
      <c r="G3" s="7" t="s">
        <v>33</v>
      </c>
      <c r="H3" s="4"/>
      <c r="I3" s="7" t="s">
        <v>75</v>
      </c>
      <c r="J3" s="7" t="s">
        <v>76</v>
      </c>
      <c r="K3" s="7" t="s">
        <v>77</v>
      </c>
      <c r="L3" s="7" t="s">
        <v>78</v>
      </c>
      <c r="M3" s="7" t="s">
        <v>79</v>
      </c>
      <c r="N3" s="7" t="s">
        <v>33</v>
      </c>
      <c r="O3" s="8" t="s">
        <v>34</v>
      </c>
    </row>
    <row r="4" spans="1:15" ht="15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</row>
    <row r="5" spans="1:15" ht="47.25">
      <c r="A5" s="10" t="s">
        <v>96</v>
      </c>
      <c r="B5" s="6">
        <v>0</v>
      </c>
      <c r="C5" s="6">
        <v>0</v>
      </c>
      <c r="D5" s="6">
        <v>18000000</v>
      </c>
      <c r="E5" s="6">
        <v>0</v>
      </c>
      <c r="F5" s="6"/>
      <c r="G5" s="6">
        <f>SUM(B5:F5)</f>
        <v>18000000</v>
      </c>
      <c r="H5" s="9"/>
      <c r="I5" s="6">
        <f aca="true" t="shared" si="0" ref="I5:N6">B5</f>
        <v>0</v>
      </c>
      <c r="J5" s="6">
        <f t="shared" si="0"/>
        <v>0</v>
      </c>
      <c r="K5" s="6">
        <f t="shared" si="0"/>
        <v>18000000</v>
      </c>
      <c r="L5" s="6">
        <f t="shared" si="0"/>
        <v>0</v>
      </c>
      <c r="M5" s="6">
        <f t="shared" si="0"/>
        <v>0</v>
      </c>
      <c r="N5" s="6">
        <f t="shared" si="0"/>
        <v>18000000</v>
      </c>
      <c r="O5" s="6">
        <f>G5-N5</f>
        <v>0</v>
      </c>
    </row>
    <row r="6" spans="1:15" ht="15.75">
      <c r="A6" s="10" t="s">
        <v>97</v>
      </c>
      <c r="B6" s="6"/>
      <c r="C6" s="6"/>
      <c r="D6" s="6"/>
      <c r="E6" s="6"/>
      <c r="F6" s="6"/>
      <c r="G6" s="6">
        <f>SUM(B6:F6)</f>
        <v>0</v>
      </c>
      <c r="H6" s="9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5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18000000</v>
      </c>
      <c r="E7" s="6">
        <f t="shared" si="1"/>
        <v>0</v>
      </c>
      <c r="F7" s="6">
        <f t="shared" si="1"/>
        <v>0</v>
      </c>
      <c r="G7" s="6">
        <f t="shared" si="1"/>
        <v>18000000</v>
      </c>
      <c r="H7" s="9"/>
      <c r="I7" s="6">
        <f aca="true" t="shared" si="2" ref="I7:O7">SUM(I5:I6)</f>
        <v>0</v>
      </c>
      <c r="J7" s="6">
        <f t="shared" si="2"/>
        <v>0</v>
      </c>
      <c r="K7" s="6">
        <f t="shared" si="2"/>
        <v>18000000</v>
      </c>
      <c r="L7" s="6">
        <f t="shared" si="2"/>
        <v>0</v>
      </c>
      <c r="M7" s="6">
        <f t="shared" si="2"/>
        <v>0</v>
      </c>
      <c r="N7" s="6">
        <f t="shared" si="2"/>
        <v>18000000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3" customWidth="1"/>
    <col min="2" max="2" width="30.00390625" style="23" customWidth="1"/>
    <col min="3" max="3" width="18.00390625" style="23" customWidth="1"/>
    <col min="4" max="4" width="16.8515625" style="23" customWidth="1"/>
    <col min="5" max="16384" width="9.140625" style="23" customWidth="1"/>
  </cols>
  <sheetData>
    <row r="1" spans="1:8" ht="20.25" customHeight="1">
      <c r="A1" s="18"/>
      <c r="B1" s="18"/>
      <c r="C1" s="24"/>
      <c r="D1" s="25" t="s">
        <v>80</v>
      </c>
      <c r="E1" s="18"/>
      <c r="F1" s="18"/>
      <c r="G1" s="18"/>
      <c r="H1" s="18"/>
    </row>
    <row r="2" spans="1:5" ht="74.25" customHeight="1">
      <c r="A2" s="18"/>
      <c r="B2" s="18"/>
      <c r="C2" s="44" t="s">
        <v>45</v>
      </c>
      <c r="D2" s="44"/>
      <c r="E2" s="3"/>
    </row>
    <row r="3" spans="1:5" ht="112.5" customHeight="1">
      <c r="A3" s="33" t="s">
        <v>94</v>
      </c>
      <c r="B3" s="33"/>
      <c r="C3" s="33"/>
      <c r="D3" s="26" t="s">
        <v>82</v>
      </c>
      <c r="E3" s="3"/>
    </row>
    <row r="4" spans="1:5" ht="15.75">
      <c r="A4" s="4" t="s">
        <v>9</v>
      </c>
      <c r="B4" s="4" t="s">
        <v>11</v>
      </c>
      <c r="C4" s="38" t="s">
        <v>13</v>
      </c>
      <c r="D4" s="38"/>
      <c r="E4" s="3"/>
    </row>
    <row r="5" spans="1:5" ht="47.25">
      <c r="A5" s="28" t="s">
        <v>74</v>
      </c>
      <c r="B5" s="6">
        <f>B6+B9</f>
        <v>0</v>
      </c>
      <c r="C5" s="41">
        <f>SUM(C6+C9)</f>
        <v>0</v>
      </c>
      <c r="D5" s="41"/>
      <c r="E5" s="3"/>
    </row>
    <row r="6" spans="1:5" ht="15.75">
      <c r="A6" s="28" t="s">
        <v>73</v>
      </c>
      <c r="B6" s="6">
        <v>0</v>
      </c>
      <c r="C6" s="41">
        <v>0</v>
      </c>
      <c r="D6" s="41"/>
      <c r="E6" s="3"/>
    </row>
    <row r="7" spans="1:5" ht="31.5">
      <c r="A7" s="28" t="s">
        <v>72</v>
      </c>
      <c r="B7" s="6">
        <v>0</v>
      </c>
      <c r="C7" s="41">
        <v>0</v>
      </c>
      <c r="D7" s="41"/>
      <c r="E7" s="3"/>
    </row>
    <row r="8" spans="1:5" ht="47.25">
      <c r="A8" s="28" t="s">
        <v>71</v>
      </c>
      <c r="B8" s="6">
        <v>0</v>
      </c>
      <c r="C8" s="41">
        <v>0</v>
      </c>
      <c r="D8" s="41"/>
      <c r="E8" s="3"/>
    </row>
    <row r="9" spans="1:5" ht="15.75">
      <c r="A9" s="28" t="s">
        <v>70</v>
      </c>
      <c r="B9" s="6">
        <v>0</v>
      </c>
      <c r="C9" s="41">
        <v>0</v>
      </c>
      <c r="D9" s="41"/>
      <c r="E9" s="3"/>
    </row>
    <row r="10" spans="1:5" ht="78.75">
      <c r="A10" s="28" t="s">
        <v>69</v>
      </c>
      <c r="B10" s="6">
        <f>SUM(B11:B12)</f>
        <v>0</v>
      </c>
      <c r="C10" s="41">
        <f>SUM(C11:D12)</f>
        <v>0</v>
      </c>
      <c r="D10" s="41"/>
      <c r="E10" s="3"/>
    </row>
    <row r="11" spans="1:5" ht="15.75">
      <c r="A11" s="28" t="s">
        <v>68</v>
      </c>
      <c r="B11" s="6">
        <v>0</v>
      </c>
      <c r="C11" s="41">
        <v>0</v>
      </c>
      <c r="D11" s="41"/>
      <c r="E11" s="3"/>
    </row>
    <row r="12" spans="1:5" ht="15.75">
      <c r="A12" s="28" t="s">
        <v>67</v>
      </c>
      <c r="B12" s="6">
        <v>0</v>
      </c>
      <c r="C12" s="41">
        <v>0</v>
      </c>
      <c r="D12" s="41"/>
      <c r="E12" s="3"/>
    </row>
    <row r="13" spans="1:5" ht="15.75">
      <c r="A13" s="42" t="s">
        <v>66</v>
      </c>
      <c r="B13" s="43">
        <f>SUM(B5+B10)</f>
        <v>0</v>
      </c>
      <c r="C13" s="43">
        <f>SUM(C10+C5)</f>
        <v>0</v>
      </c>
      <c r="D13" s="43"/>
      <c r="E13" s="3"/>
    </row>
    <row r="14" spans="1:5" ht="15.75">
      <c r="A14" s="42"/>
      <c r="B14" s="43"/>
      <c r="C14" s="43"/>
      <c r="D14" s="43"/>
      <c r="E14" s="3"/>
    </row>
  </sheetData>
  <sheetProtection/>
  <mergeCells count="14">
    <mergeCell ref="C2:D2"/>
    <mergeCell ref="A3:C3"/>
    <mergeCell ref="C8:D8"/>
    <mergeCell ref="C9:D9"/>
    <mergeCell ref="C6:D6"/>
    <mergeCell ref="C7:D7"/>
    <mergeCell ref="C10:D10"/>
    <mergeCell ref="C11:D11"/>
    <mergeCell ref="C4:D4"/>
    <mergeCell ref="C5:D5"/>
    <mergeCell ref="C12:D12"/>
    <mergeCell ref="A13:A14"/>
    <mergeCell ref="B13:B14"/>
    <mergeCell ref="C13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5" customWidth="1"/>
    <col min="2" max="2" width="32.7109375" style="15" customWidth="1"/>
    <col min="3" max="3" width="29.421875" style="15" hidden="1" customWidth="1"/>
    <col min="4" max="4" width="30.8515625" style="15" customWidth="1"/>
    <col min="5" max="16384" width="9.140625" style="15" customWidth="1"/>
  </cols>
  <sheetData>
    <row r="1" spans="1:7" ht="10.5" customHeight="1" hidden="1">
      <c r="A1" s="11"/>
      <c r="B1" s="11"/>
      <c r="C1" s="11"/>
      <c r="D1" s="11"/>
      <c r="E1" s="11"/>
      <c r="F1" s="11"/>
      <c r="G1" s="11"/>
    </row>
    <row r="2" spans="1:7" ht="18.75" customHeight="1">
      <c r="A2" s="11"/>
      <c r="B2" s="11"/>
      <c r="C2" s="16"/>
      <c r="D2" s="17" t="s">
        <v>86</v>
      </c>
      <c r="F2" s="14"/>
      <c r="G2" s="3"/>
    </row>
    <row r="3" spans="1:7" ht="16.5" customHeight="1">
      <c r="A3" s="11"/>
      <c r="B3" s="11"/>
      <c r="C3" s="46" t="s">
        <v>45</v>
      </c>
      <c r="D3" s="46"/>
      <c r="E3" s="3"/>
      <c r="F3" s="3"/>
      <c r="G3" s="3"/>
    </row>
    <row r="4" spans="1:7" ht="39" customHeight="1">
      <c r="A4" s="11"/>
      <c r="B4" s="11"/>
      <c r="C4" s="46"/>
      <c r="D4" s="46"/>
      <c r="E4" s="3"/>
      <c r="F4" s="3"/>
      <c r="G4" s="3"/>
    </row>
    <row r="5" spans="1:7" ht="18.75" customHeight="1" hidden="1">
      <c r="A5" s="11"/>
      <c r="B5" s="11"/>
      <c r="C5" s="11"/>
      <c r="D5" s="11"/>
      <c r="E5" s="11"/>
      <c r="F5" s="11"/>
      <c r="G5" s="11"/>
    </row>
    <row r="6" spans="1:7" ht="59.25" customHeight="1">
      <c r="A6" s="33" t="s">
        <v>95</v>
      </c>
      <c r="B6" s="33"/>
      <c r="C6" s="33"/>
      <c r="D6" s="33"/>
      <c r="E6" s="11"/>
      <c r="F6" s="11"/>
      <c r="G6" s="11"/>
    </row>
    <row r="7" spans="1:7" ht="15.75" customHeight="1" hidden="1">
      <c r="A7" s="45"/>
      <c r="B7" s="45"/>
      <c r="C7" s="45"/>
      <c r="D7" s="45"/>
      <c r="E7" s="11"/>
      <c r="F7" s="11"/>
      <c r="G7" s="11"/>
    </row>
    <row r="8" spans="1:4" ht="18.75" customHeight="1">
      <c r="A8" s="12"/>
      <c r="B8" s="13"/>
      <c r="C8" s="13"/>
      <c r="D8" s="14" t="s">
        <v>84</v>
      </c>
    </row>
    <row r="9" spans="1:4" ht="15.75">
      <c r="A9" s="4" t="s">
        <v>9</v>
      </c>
      <c r="B9" s="4" t="s">
        <v>46</v>
      </c>
      <c r="C9" s="4" t="s">
        <v>47</v>
      </c>
      <c r="D9" s="4" t="s">
        <v>48</v>
      </c>
    </row>
    <row r="10" spans="1:4" ht="47.25">
      <c r="A10" s="28" t="s">
        <v>49</v>
      </c>
      <c r="B10" s="6">
        <f aca="true" t="shared" si="0" ref="B10:B29">SUM(C10:D10)</f>
        <v>18000</v>
      </c>
      <c r="C10" s="6">
        <f>SUM(C12,C14,C16,C18,C20)</f>
        <v>0</v>
      </c>
      <c r="D10" s="6">
        <f>'Сводный отчет МО'!B10/1000</f>
        <v>18000</v>
      </c>
    </row>
    <row r="11" spans="1:4" ht="15.75">
      <c r="A11" s="28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.75">
      <c r="A12" s="28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.75">
      <c r="A13" s="28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15.75">
      <c r="A14" s="28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.75">
      <c r="A15" s="28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1.5">
      <c r="A16" s="28" t="s">
        <v>54</v>
      </c>
      <c r="B16" s="6">
        <f t="shared" si="0"/>
        <v>18000</v>
      </c>
      <c r="C16" s="6">
        <v>0</v>
      </c>
      <c r="D16" s="6">
        <f>'Сводный отчет МО'!B13/1000</f>
        <v>18000</v>
      </c>
    </row>
    <row r="17" spans="1:4" ht="15.75">
      <c r="A17" s="28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1.5">
      <c r="A18" s="28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.75">
      <c r="A19" s="28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.75">
      <c r="A20" s="28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.75">
      <c r="A21" s="28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1.5">
      <c r="A22" s="28" t="s">
        <v>59</v>
      </c>
      <c r="B22" s="6">
        <f t="shared" si="0"/>
        <v>3357.16986</v>
      </c>
      <c r="C22" s="6">
        <v>0</v>
      </c>
      <c r="D22" s="6">
        <f>'Сводный отчет МО'!B19/1000</f>
        <v>3357.16986</v>
      </c>
    </row>
    <row r="23" spans="1:4" ht="15.75">
      <c r="A23" s="28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1.5">
      <c r="A24" s="28" t="s">
        <v>61</v>
      </c>
      <c r="B24" s="6">
        <f t="shared" si="0"/>
        <v>1609.8953700000002</v>
      </c>
      <c r="C24" s="6">
        <v>0</v>
      </c>
      <c r="D24" s="6">
        <f>'Сводный отчет МО'!B21/1000</f>
        <v>1609.8953700000002</v>
      </c>
    </row>
    <row r="25" spans="1:4" ht="15.75">
      <c r="A25" s="28" t="s">
        <v>60</v>
      </c>
      <c r="B25" s="6">
        <f t="shared" si="0"/>
        <v>1609.8953700000002</v>
      </c>
      <c r="C25" s="6">
        <v>0</v>
      </c>
      <c r="D25" s="6">
        <f>'Сводный отчет МО'!C21/1000</f>
        <v>1609.8953700000002</v>
      </c>
    </row>
    <row r="26" spans="1:4" ht="47.25">
      <c r="A26" s="28" t="s">
        <v>62</v>
      </c>
      <c r="B26" s="6">
        <f t="shared" si="0"/>
        <v>0</v>
      </c>
      <c r="C26" s="6">
        <v>0</v>
      </c>
      <c r="D26" s="6">
        <f>'Сводный отчет МО'!B24/1000</f>
        <v>0</v>
      </c>
    </row>
    <row r="27" spans="1:4" ht="15.75">
      <c r="A27" s="28" t="s">
        <v>60</v>
      </c>
      <c r="B27" s="6">
        <f t="shared" si="0"/>
        <v>0</v>
      </c>
      <c r="C27" s="6">
        <v>0</v>
      </c>
      <c r="D27" s="6">
        <f>'Сводный отчет МО'!C24/1000</f>
        <v>0</v>
      </c>
    </row>
    <row r="28" spans="1:4" ht="31.5">
      <c r="A28" s="28" t="s">
        <v>63</v>
      </c>
      <c r="B28" s="29">
        <f t="shared" si="0"/>
        <v>22967.06523</v>
      </c>
      <c r="C28" s="29">
        <f>SUM(C10,C22,C24,C26)</f>
        <v>0</v>
      </c>
      <c r="D28" s="29">
        <f>'Сводный отчет МО'!B27/1000</f>
        <v>22967.06523</v>
      </c>
    </row>
    <row r="29" spans="1:4" ht="15.75">
      <c r="A29" s="28" t="s">
        <v>64</v>
      </c>
      <c r="B29" s="29">
        <f t="shared" si="0"/>
        <v>1609.8953700000002</v>
      </c>
      <c r="C29" s="29">
        <f>SUM(C11,C23,C25,C27)</f>
        <v>0</v>
      </c>
      <c r="D29" s="29">
        <f>'Сводный отчет МО'!C27/1000</f>
        <v>1609.8953700000002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FINOR</cp:lastModifiedBy>
  <cp:lastPrinted>2017-07-19T05:57:07Z</cp:lastPrinted>
  <dcterms:created xsi:type="dcterms:W3CDTF">2017-07-19T05:57:38Z</dcterms:created>
  <dcterms:modified xsi:type="dcterms:W3CDTF">2017-07-19T05:57:38Z</dcterms:modified>
  <cp:category/>
  <cp:version/>
  <cp:contentType/>
  <cp:contentStatus/>
</cp:coreProperties>
</file>