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ПРОЦЕНТЫ ПО ОБЯЗАТЕЛЬСТВАМ" sheetId="10" r:id="rId10"/>
    <sheet name="Свод по районам " sheetId="11" state="hidden" r:id="rId11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КРЕДИТЫ'!$B$20</definedName>
    <definedName name="_xlnm.Print_Area" localSheetId="3">'БЮДЖЕТНЫЕ КРЕДИТЫ'!$A$1:$Q$11</definedName>
    <definedName name="_xlnm.Print_Area" localSheetId="0">'КРЕДИТЫ БАНКОВ'!$A$1:$Q$10</definedName>
    <definedName name="_xlnm.Print_Area" localSheetId="2">'МУНИЦИПАЛЬНЫЕ ГАРАНТИИ'!$A$1:$M$10</definedName>
    <definedName name="_xlnm.Print_Area" localSheetId="1">'МУНИЦИПАЛЬНЫЕ ЦЕННЫЕ БУМАГИ'!$A$1:$AL$10</definedName>
    <definedName name="_xlnm.Print_Area" localSheetId="10">'Свод по районам '!$A$1:$E$73</definedName>
    <definedName name="_xlnm.Print_Area" localSheetId="4">'СВОДНЫЙ ОТЧЕТ'!$A$1:$H$20</definedName>
  </definedNames>
  <calcPr fullCalcOnLoad="1"/>
</workbook>
</file>

<file path=xl/sharedStrings.xml><?xml version="1.0" encoding="utf-8"?>
<sst xmlns="http://schemas.openxmlformats.org/spreadsheetml/2006/main" count="615" uniqueCount="219">
  <si>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</si>
  <si>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</si>
  <si>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</si>
  <si>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</si>
  <si>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</si>
  <si>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</si>
  <si>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</si>
  <si>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</si>
  <si>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</si>
  <si>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</si>
  <si>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</si>
  <si>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Размещение</t>
  </si>
  <si>
    <t>Обращение</t>
  </si>
  <si>
    <t>Погашение</t>
  </si>
  <si>
    <t>Объем</t>
  </si>
  <si>
    <t xml:space="preserve"> Форма выпуска ценных бумаг</t>
  </si>
  <si>
    <t xml:space="preserve">Ограничения на  владельцев ценных   бумаг (при наличии  таковых)  
</t>
  </si>
  <si>
    <t xml:space="preserve">Номинальная стоимость одной ценной   бумаги   
</t>
  </si>
  <si>
    <t xml:space="preserve">Размещенный объем выпуска   (дополнительного выпуска) ценных бумаг по номинальной стоимости </t>
  </si>
  <si>
    <t>Объем по номиналу</t>
  </si>
  <si>
    <t xml:space="preserve"> Цена в   процентах от номинала</t>
  </si>
  <si>
    <t xml:space="preserve">Дата погашения ценных   
бумаг   
(дд.мм.гг) 
</t>
  </si>
  <si>
    <t xml:space="preserve">Процентная ставка  купонного дохода  
</t>
  </si>
  <si>
    <t xml:space="preserve">Купонный доход в расчете на одну  ценную  бумагу 
</t>
  </si>
  <si>
    <t xml:space="preserve">Дисконт  на одну облигацию
</t>
  </si>
  <si>
    <t xml:space="preserve">Наименование генерального  агента (агента) по размещению ценных  бумаг     
</t>
  </si>
  <si>
    <t xml:space="preserve">Наименование регистратора или  депозитария  
</t>
  </si>
  <si>
    <t xml:space="preserve">Периодичность выплаты  купонного дохода   
</t>
  </si>
  <si>
    <t>Сведения о выплате дохода по ценным бумагам</t>
  </si>
  <si>
    <t xml:space="preserve">Общая сумма расходов на обслуживание облигационного займа     </t>
  </si>
  <si>
    <t>Государственный  регистрационный номер  выпуска  ценных  бумаг</t>
  </si>
  <si>
    <t>Валюта  обязательств</t>
  </si>
  <si>
    <t>Доразмещение</t>
  </si>
  <si>
    <t>Дата  (дд.мм.гг)</t>
  </si>
  <si>
    <t>Дата (дд.мм.гг)</t>
  </si>
  <si>
    <t xml:space="preserve">  Фактическое  погашение</t>
  </si>
  <si>
    <t xml:space="preserve">Выплаченная   сумма    купонного дохода   
</t>
  </si>
  <si>
    <t xml:space="preserve">Сумма  дисконта    при   погашении (выкупе)  ценных    бумаг  
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</si>
  <si>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</si>
  <si>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</si>
  <si>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</si>
  <si>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</si>
  <si>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</si>
  <si>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</si>
  <si>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</si>
  <si>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</si>
  <si>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</si>
  <si>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</si>
  <si>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</si>
  <si>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</si>
  <si>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</si>
  <si>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</si>
  <si>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</si>
  <si>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</si>
  <si>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Параметры выпуска </t>
  </si>
  <si>
    <t xml:space="preserve">Объявленный объем  выпуска (дополнительного выпуска) ценных бумаг по номинальной стоимости  
</t>
  </si>
  <si>
    <t xml:space="preserve"> Дата начала размещения   ценных бумаг (дд.мм.гг)   
</t>
  </si>
  <si>
    <t xml:space="preserve">Выкуп      </t>
  </si>
  <si>
    <t xml:space="preserve">Наименование организатора  торговли на рынке ценных  бумаг   
</t>
  </si>
  <si>
    <t xml:space="preserve">Сведения о фактически  совершенных операциях  </t>
  </si>
  <si>
    <t/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</si>
  <si>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</si>
  <si>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</si>
  <si>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</si>
  <si>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</si>
  <si>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</si>
  <si>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</si>
  <si>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</si>
  <si>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</si>
  <si>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</si>
  <si>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</si>
  <si>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</si>
  <si>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</si>
  <si>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</si>
  <si>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</si>
  <si>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</si>
  <si>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</si>
  <si>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</si>
  <si>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</si>
  <si>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</si>
  <si>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</si>
  <si>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</si>
  <si>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</si>
  <si>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</si>
  <si>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</si>
  <si>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</si>
  <si>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</si>
  <si>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 xml:space="preserve"> №     п/п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</si>
  <si>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</si>
  <si>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</si>
  <si>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</si>
  <si>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</si>
  <si>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</si>
  <si>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</si>
  <si>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</si>
  <si>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</si>
  <si>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</si>
  <si>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</si>
  <si>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</si>
  <si>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</si>
  <si>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</si>
  <si>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Объем обязательства               (остаток основного долга)</t>
  </si>
  <si>
    <t>Объём обязательства  (остаток основного долга)</t>
  </si>
  <si>
    <t>Район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</si>
  <si>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</si>
  <si>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</si>
  <si>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</si>
  <si>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</si>
  <si>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</si>
  <si>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</si>
  <si>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</si>
  <si>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Объём долга по ценным бумагам по номинальной стоимости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</si>
  <si>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</si>
  <si>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</si>
  <si>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</si>
  <si>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</si>
  <si>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</si>
  <si>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</si>
  <si>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</si>
  <si>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</si>
  <si>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</si>
  <si>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</si>
  <si>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</si>
  <si>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</si>
  <si>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</si>
  <si>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</si>
  <si>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Дата       
регистрации
долгового  
обязательства  и N п/п</t>
  </si>
  <si>
    <t xml:space="preserve">Нормативный правовой акт,   который   утверждает генеральные условия  эмиссии (с  указанием  даты  (дд.мм.гг) и номера   акта) </t>
  </si>
  <si>
    <t xml:space="preserve">Дата государственной регистрации условий эмиссии,   (дд.мм.гг) и Регистрационный номер условий эмиссии, (N) </t>
  </si>
  <si>
    <t xml:space="preserve">Нормативно-правовой акт,   которым   утверждено  решение о  выпуске  (с  указанием  даты  (дд.мм.гг) и номера   акта) </t>
  </si>
  <si>
    <t>Наименование и вид ценной бумаги (купонная,  дисконтная +)</t>
  </si>
  <si>
    <t xml:space="preserve">Наименование, номер и дата правового акта  
</t>
  </si>
  <si>
    <t xml:space="preserve">Полное   наименование  заемщика  (принципал), кредитора  (бенефициар)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</si>
  <si>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</si>
  <si>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</si>
  <si>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</si>
  <si>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</si>
  <si>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</si>
  <si>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</si>
  <si>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</si>
  <si>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</si>
  <si>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</si>
  <si>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</si>
  <si>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</si>
  <si>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 xml:space="preserve">Дата регистрации      и его порядковый номер  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</si>
  <si>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</si>
  <si>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</si>
  <si>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</si>
  <si>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</si>
  <si>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</si>
  <si>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</si>
  <si>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</si>
  <si>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</si>
  <si>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</si>
  <si>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</si>
  <si>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</si>
  <si>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</si>
  <si>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1. Кредиты коммерческих банков и иных кредитных организаций, в том числе:</t>
  </si>
  <si>
    <t>по районам</t>
  </si>
  <si>
    <t>по поселениям</t>
  </si>
  <si>
    <t>2. Бюджетные ссуды и бюджетные кредиты, в том числе:</t>
  </si>
  <si>
    <t>3. Муниципальные ценные бумаги, в том числе:</t>
  </si>
  <si>
    <t>4. Муниципальные гарантии, в том числе:</t>
  </si>
  <si>
    <t>Всего, в том числе:</t>
  </si>
  <si>
    <t>по состоянию на 01.10.2017</t>
  </si>
  <si>
    <t>Тоншаевский муниципальный район</t>
  </si>
  <si>
    <t>Долг на 01.01.2017</t>
  </si>
  <si>
    <t>Долг на 01.10.2017</t>
  </si>
  <si>
    <t>Тоншаевский муниципальный район  по состоянию на 01.10.2017 г</t>
  </si>
  <si>
    <t>Плановый график 2017г</t>
  </si>
  <si>
    <t>2018 г</t>
  </si>
  <si>
    <t>2019 г</t>
  </si>
  <si>
    <t>2020 г</t>
  </si>
  <si>
    <t>2021 г</t>
  </si>
  <si>
    <t>2022 г</t>
  </si>
  <si>
    <t>Фактическая уплата 2017г</t>
  </si>
  <si>
    <t>Тоншаевский муниципальный район по состоянию на  01.10.2017 г</t>
  </si>
  <si>
    <t>Плановый график погашения долга 2017г</t>
  </si>
  <si>
    <t>Фактическое погашение долга 2017г</t>
  </si>
  <si>
    <t>Тоншаевский муниципальный район по состоянию на 01.10.2017 г</t>
  </si>
  <si>
    <t>Плановый график 2017 г</t>
  </si>
  <si>
    <t>2019г</t>
  </si>
  <si>
    <t>2020г</t>
  </si>
  <si>
    <t>2021г</t>
  </si>
  <si>
    <t>2022г</t>
  </si>
  <si>
    <t>Фактическая уплата  2017 г</t>
  </si>
  <si>
    <t>По состоянию на 01.10.2017 г</t>
  </si>
  <si>
    <t>Остаток долга на 01.10.2017:</t>
  </si>
  <si>
    <t>2017 год всего</t>
  </si>
  <si>
    <t>2018 год всего</t>
  </si>
  <si>
    <t>2019 год всего</t>
  </si>
  <si>
    <t>1, 25.11.2015</t>
  </si>
  <si>
    <t>Решение Земского Собрания, 18, 27.11.2015</t>
  </si>
  <si>
    <t>соглашение от 25.11.2015, 34/Д/2-2015</t>
  </si>
  <si>
    <t>Министерство финансов Нижегородской области</t>
  </si>
  <si>
    <t>Российский рубль</t>
  </si>
  <si>
    <t>18.11.2018</t>
  </si>
  <si>
    <t>18 число</t>
  </si>
  <si>
    <t>13.12.2016, п/п 29494 от 13.12.2016 г., 16.06.2017, п/п 11988 от 16.06.2017 г.</t>
  </si>
  <si>
    <t>21.12.2015, п/п 28392 от 21.12.2015 г., 19.01.2016, п/п 57 от 19.01.2016 г., 20.02.2016, п/п 3624 от 20.02.2016 г., 21.03.2016, п/п 6035 от 21.03.2016 г., 20.04.2016, п/п 8905 от 20.04.2016 г., 19.05.2016, п/п 11274 от 19.05.2016 г., 21.06.2016, п/п 14085 от 21.06.2016 г., 19.07.2016, п/п 16522 от 19.07.2016 г., 19.08.2016, п/п 18822 от 19.08.2016 г., 20.09.2016, п/п 21271 от 20.09.2016 г., 19.10.2016, п/п 23891 от 19.10.2016 г., 21.11.2016, п/п 27273 от 21.11.2016 г., 20.12.2016, п/п 30133 от 20.12.2016 г., 19.01.2017, п/п 129 от 19.01.2017 г.
, 21.02.2017, п/п 2642 от 21.02.2017 г., 21.03.2017, п/п 4993 от 21.03.2017 г., 19.04.2017, п/п 7574 от 19.04.2017 г., 19.05.2017, п/п 9868 от 19.05.2017 г., 20.06.2017, п/п 12138 от 20.06.2017 г., 19.07.2017, п/п 14722 от 19.07.2017 г., 21.08.2017, п/п 17113 от 21.08.2017 г., 19.09.2017, п/п 19189 от 19.09.2017 г.</t>
  </si>
  <si>
    <t>частичное покрытие дефицита бюджета</t>
  </si>
  <si>
    <t>2, 08.07.2015</t>
  </si>
  <si>
    <t>Решение Земского Собрания, 443, 03.07.2015</t>
  </si>
  <si>
    <t>соглашение от 08.07.2015, 34/Д/1-2015</t>
  </si>
  <si>
    <t>18.06.2018</t>
  </si>
  <si>
    <t>13.12.2016, п/п 29493 от 13.12.2016 г., 16.06.2017, п/п 11987 от 16.06.2017 г.</t>
  </si>
  <si>
    <t>21.07.2015, п/п 15703 от 21.07.2015 г., 19.08.2015, п/п 17923 от 19.08.2015 г., 21.09.2015, п/п 20239 от 21.09.2015 г., 20.10.2015, п/п 22521 от 20.10.2015 г., 19.11.2015, п/п 25608 от 19.11.2015 г., 21.12.2015, п/п 28391 от 21.12.2015 г., 19.01.2016, п/п 64 от 19.01.2016 г., 19.02.2016, п/п 3482 от 19.02.2016 г., 21.03.2016, п/п 6034 от 21.03.2016 г., 20.04.2016, п/п 8906 от 20.04.2016 г., 19.05.2016, п/п 11273 от 19.05.2016 г., 21.06.2016, п/п 14084 от 21.06.2016 г., 19.07.2016, п/п 16521 от 19.07.2016 г., 19.08.2016, п/п 18821 от 19.08.2016 г., 20.09.2016, п/п 21270 от 20.09.2016 г., 19.10.2016, п/п 23890 от 19.10.2016 г., 21.11.2016, п/п 27272 от 21.11.2016 г.
, 20.12.2016, п/п 30132 от 20.12.2016 г., 19.01.2017, п/п 128 от 19.01.2017 г., 21.02.2017, п/п 2640 от 21.02.2017 г., 21.03.2017, п/п 4992 от 21.03.2017 г., 19.04.2017, п/п 7573 от 19.04.2017 г., 19.05.2017, п/п 9866 от 19.05.2017 г., 20.06.2017, п/п 12136 от 20.06.2017 г., 19.07.2017, п/п 14721 от 19.07.2017 г., 21.08.2017, п/п 17112 от 21.08.2017 г., 19.09.2017, п/п 19190 от 19.09.2017 г.</t>
  </si>
  <si>
    <t>3, 14.12.2016</t>
  </si>
  <si>
    <t>Решение Земского Собрания, 104, 09.12.2016</t>
  </si>
  <si>
    <t>соглашение от 14.12.2016, 34/Д/1-2016</t>
  </si>
  <si>
    <t>18.11.2019</t>
  </si>
  <si>
    <t>20.12.2016, п/п 30134 от 20.12.2016 г., 19.01.2017, п/п 130 от 19.01.2017 г., 21.02.2017, п/п 2643 от 21.02.2017 г., 21.03.2017, п/п 4994 от 21.03.2017 г., 19.04.2017, п/п 7575 от 19.04.2017 г., 19.05.2017, п/п 9867 от 19.05.2017 г., 20.06.2017, п/п 12137 от 20.06.2017 г., 19.07.2017, п/п 14723 от 19.07.2017 г., 21.08.2017, п/п 17114 от 21.08.2017 г., 19.09.2017, п/п 19191 от 19.09.2017 г.</t>
  </si>
  <si>
    <t>4, 07.06.2017</t>
  </si>
  <si>
    <t>Решение Земского Собрания, 158, 01.06.2017</t>
  </si>
  <si>
    <t>соглашение от 07.06.2017, 34/Д/1-2017</t>
  </si>
  <si>
    <t>18.05.2020</t>
  </si>
  <si>
    <t>20.06.2017, п/п 12139 от 20.06.2017 г., 19.07.2017, п/п 14724 от 19.07.2017 г., 21.08.2017, п/п 17115 от 21.08.2017 г., 19.09.2017, п/п 19192 от 19.09.2017 г.</t>
  </si>
  <si>
    <t>частичное покрытие дефицита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</si>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</sst>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22" fillId="0" borderId="10" applyNumberFormat="0" applyFill="0" applyAlignment="0" applyProtection="0"/>
    <xf numFmtId="0" fontId="19" fillId="33" borderId="11" applyNumberFormat="0" applyAlignment="0" applyProtection="0"/>
    <xf numFmtId="0" fontId="20" fillId="34" borderId="12" applyNumberFormat="0" applyAlignment="0" applyProtection="0"/>
    <xf numFmtId="0" fontId="1" fillId="35" borderId="0" applyNumberFormat="0" applyBorder="0" applyAlignment="0" applyProtection="0"/>
    <xf numFmtId="0" fontId="44" fillId="0" borderId="6" applyNumberFormat="0" applyFill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5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6" fillId="36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50" fillId="0" borderId="9" applyNumberFormat="0" applyFill="0" applyAlignment="0" applyProtection="0"/>
    <xf numFmtId="0" fontId="21" fillId="34" borderId="11" applyNumberFormat="0" applyAlignment="0" applyProtection="0"/>
    <xf numFmtId="0" fontId="47" fillId="29" borderId="0" applyNumberFormat="0" applyBorder="0" applyAlignment="0" applyProtection="0"/>
    <xf numFmtId="0" fontId="45" fillId="28" borderId="7" applyNumberFormat="0" applyAlignment="0" applyProtection="0"/>
  </cellStyleXfs>
  <cellXfs count="182">
    <xf numFmtId="0" fontId="0" fillId="0" borderId="0" xfId="0" applyFont="1" applyAlignment="1">
      <alignment/>
    </xf>
    <xf numFmtId="0" fontId="9" fillId="0" borderId="14" xfId="71" applyFont="1" applyFill="1" applyBorder="1" applyAlignment="1">
      <alignment horizontal="center" vertical="center" wrapText="1" shrinkToFit="1"/>
      <protection/>
    </xf>
    <xf numFmtId="0" fontId="9" fillId="0" borderId="15" xfId="71" applyFont="1" applyFill="1" applyBorder="1" applyAlignment="1">
      <alignment horizontal="center" vertical="center" wrapText="1" shrinkToFit="1"/>
      <protection/>
    </xf>
    <xf numFmtId="0" fontId="9" fillId="0" borderId="14" xfId="71" applyFont="1" applyFill="1" applyBorder="1" applyAlignment="1">
      <alignment horizontal="center" vertical="center" shrinkToFit="1"/>
      <protection/>
    </xf>
    <xf numFmtId="0" fontId="9" fillId="0" borderId="15" xfId="71" applyFont="1" applyFill="1" applyBorder="1" applyAlignment="1">
      <alignment horizontal="center" vertical="center" shrinkToFit="1"/>
      <protection/>
    </xf>
    <xf numFmtId="0" fontId="10" fillId="0" borderId="14" xfId="71" applyFont="1" applyFill="1" applyBorder="1" applyAlignment="1">
      <alignment horizontal="center" vertical="center" shrinkToFit="1"/>
      <protection/>
    </xf>
    <xf numFmtId="0" fontId="10" fillId="0" borderId="15" xfId="71" applyFont="1" applyFill="1" applyBorder="1" applyAlignment="1">
      <alignment horizontal="center" vertical="center" shrinkToFit="1"/>
      <protection/>
    </xf>
    <xf numFmtId="0" fontId="8" fillId="0" borderId="14" xfId="71" applyFont="1" applyFill="1" applyBorder="1" applyAlignment="1">
      <alignment horizontal="center" vertical="center" wrapText="1" shrinkToFit="1"/>
      <protection/>
    </xf>
    <xf numFmtId="0" fontId="8" fillId="0" borderId="15" xfId="71" applyFont="1" applyFill="1" applyBorder="1" applyAlignment="1">
      <alignment horizontal="center" vertical="center" wrapText="1" shrinkToFit="1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58" applyNumberFormat="1" applyFont="1" applyBorder="1" applyAlignment="1">
      <alignment horizontal="center" vertical="center" wrapText="1"/>
    </xf>
    <xf numFmtId="0" fontId="5" fillId="0" borderId="0" xfId="71" applyFont="1" applyFill="1" applyAlignment="1">
      <alignment horizontal="center" vertical="center" shrinkToFit="1"/>
      <protection/>
    </xf>
    <xf numFmtId="0" fontId="6" fillId="0" borderId="0" xfId="71" applyFont="1" applyFill="1" applyAlignment="1">
      <alignment horizontal="center" vertical="center" shrinkToFit="1"/>
      <protection/>
    </xf>
    <xf numFmtId="0" fontId="7" fillId="0" borderId="0" xfId="71" applyFont="1" applyFill="1" applyAlignment="1">
      <alignment horizontal="left" vertical="center" shrinkToFit="1"/>
      <protection/>
    </xf>
    <xf numFmtId="0" fontId="10" fillId="0" borderId="26" xfId="71" applyFont="1" applyFill="1" applyBorder="1" applyAlignment="1">
      <alignment horizontal="left" vertical="center" wrapText="1" shrinkToFit="1"/>
      <protection/>
    </xf>
    <xf numFmtId="0" fontId="6" fillId="0" borderId="27" xfId="71" applyFont="1" applyFill="1" applyBorder="1" applyAlignment="1">
      <alignment horizontal="left" vertical="center" wrapText="1" shrinkToFit="1"/>
      <protection/>
    </xf>
    <xf numFmtId="0" fontId="6" fillId="0" borderId="14" xfId="71" applyFont="1" applyFill="1" applyBorder="1" applyAlignment="1">
      <alignment horizontal="left" vertical="center" wrapText="1" shrinkToFit="1"/>
      <protection/>
    </xf>
    <xf numFmtId="4" fontId="6" fillId="0" borderId="0" xfId="71" applyNumberFormat="1" applyFont="1" applyFill="1" applyAlignment="1">
      <alignment horizontal="center" vertical="center" shrinkToFit="1"/>
      <protection/>
    </xf>
    <xf numFmtId="0" fontId="10" fillId="0" borderId="0" xfId="71" applyFont="1" applyFill="1" applyAlignment="1">
      <alignment horizontal="center" vertical="center" shrinkToFit="1"/>
      <protection/>
    </xf>
    <xf numFmtId="0" fontId="10" fillId="0" borderId="28" xfId="71" applyFont="1" applyFill="1" applyBorder="1" applyAlignment="1">
      <alignment horizontal="left" vertical="center" wrapText="1" shrinkToFit="1"/>
      <protection/>
    </xf>
    <xf numFmtId="0" fontId="10" fillId="0" borderId="29" xfId="71" applyFont="1" applyFill="1" applyBorder="1" applyAlignment="1">
      <alignment horizontal="left" vertical="center" wrapText="1" shrinkToFit="1"/>
      <protection/>
    </xf>
    <xf numFmtId="0" fontId="10" fillId="0" borderId="27" xfId="71" applyFont="1" applyFill="1" applyBorder="1" applyAlignment="1">
      <alignment horizontal="left" vertical="center" wrapText="1" shrinkToFit="1"/>
      <protection/>
    </xf>
    <xf numFmtId="0" fontId="10" fillId="0" borderId="30" xfId="71" applyFont="1" applyFill="1" applyBorder="1" applyAlignment="1">
      <alignment horizontal="left" vertical="center" wrapText="1" shrinkToFit="1"/>
      <protection/>
    </xf>
    <xf numFmtId="4" fontId="10" fillId="0" borderId="0" xfId="71" applyNumberFormat="1" applyFont="1" applyFill="1" applyAlignment="1">
      <alignment horizontal="center" vertical="center" shrinkToFit="1"/>
      <protection/>
    </xf>
    <xf numFmtId="0" fontId="10" fillId="0" borderId="31" xfId="71" applyFont="1" applyFill="1" applyBorder="1" applyAlignment="1">
      <alignment horizontal="left" vertical="center" shrinkToFit="1"/>
      <protection/>
    </xf>
    <xf numFmtId="0" fontId="6" fillId="0" borderId="0" xfId="71" applyFont="1" applyFill="1" applyAlignment="1">
      <alignment horizontal="left" vertical="center" shrinkToFit="1"/>
      <protection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9" fillId="0" borderId="18" xfId="0" applyNumberFormat="1" applyFont="1" applyFill="1" applyBorder="1" applyAlignment="1">
      <alignment horizontal="center" vertical="center" wrapText="1" shrinkToFit="1"/>
    </xf>
    <xf numFmtId="4" fontId="9" fillId="0" borderId="17" xfId="0" applyNumberFormat="1" applyFont="1" applyFill="1" applyBorder="1" applyAlignment="1">
      <alignment horizontal="center" vertical="center" wrapText="1" shrinkToFit="1"/>
    </xf>
    <xf numFmtId="4" fontId="6" fillId="0" borderId="17" xfId="0" applyNumberFormat="1" applyFont="1" applyFill="1" applyBorder="1" applyAlignment="1">
      <alignment horizontal="center" vertical="center" shrinkToFit="1"/>
    </xf>
    <xf numFmtId="4" fontId="9" fillId="0" borderId="34" xfId="0" applyNumberFormat="1" applyFont="1" applyFill="1" applyBorder="1" applyAlignment="1">
      <alignment horizontal="center" vertical="center" wrapText="1" shrinkToFit="1"/>
    </xf>
    <xf numFmtId="4" fontId="9" fillId="0" borderId="35" xfId="0" applyNumberFormat="1" applyFont="1" applyFill="1" applyBorder="1" applyAlignment="1">
      <alignment horizontal="center" vertical="center" wrapText="1" shrinkToFit="1"/>
    </xf>
    <xf numFmtId="4" fontId="6" fillId="0" borderId="35" xfId="0" applyNumberFormat="1" applyFont="1" applyFill="1" applyBorder="1" applyAlignment="1">
      <alignment horizontal="center" vertical="center" shrinkToFit="1"/>
    </xf>
    <xf numFmtId="4" fontId="11" fillId="0" borderId="34" xfId="0" applyNumberFormat="1" applyFont="1" applyFill="1" applyBorder="1" applyAlignment="1">
      <alignment horizontal="center" vertical="center" wrapText="1" shrinkToFit="1"/>
    </xf>
    <xf numFmtId="4" fontId="9" fillId="0" borderId="22" xfId="0" applyNumberFormat="1" applyFont="1" applyFill="1" applyBorder="1" applyAlignment="1">
      <alignment horizontal="center" vertical="center" wrapText="1" shrinkToFit="1"/>
    </xf>
    <xf numFmtId="4" fontId="11" fillId="0" borderId="36" xfId="0" applyNumberFormat="1" applyFont="1" applyFill="1" applyBorder="1" applyAlignment="1">
      <alignment horizontal="center" vertical="center" wrapText="1" shrinkToFit="1"/>
    </xf>
    <xf numFmtId="4" fontId="11" fillId="0" borderId="37" xfId="0" applyNumberFormat="1" applyFont="1" applyFill="1" applyBorder="1" applyAlignment="1">
      <alignment horizontal="center" vertical="center" wrapText="1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" fontId="9" fillId="0" borderId="38" xfId="0" applyNumberFormat="1" applyFont="1" applyFill="1" applyBorder="1" applyAlignment="1">
      <alignment horizontal="center" vertical="center" wrapText="1" shrinkToFit="1"/>
    </xf>
    <xf numFmtId="4" fontId="10" fillId="0" borderId="39" xfId="0" applyNumberFormat="1" applyFont="1" applyFill="1" applyBorder="1" applyAlignment="1">
      <alignment horizontal="center" vertical="center" wrapText="1" shrinkToFit="1"/>
    </xf>
    <xf numFmtId="4" fontId="9" fillId="0" borderId="40" xfId="0" applyNumberFormat="1" applyFont="1" applyFill="1" applyBorder="1" applyAlignment="1">
      <alignment horizontal="center" vertical="center" wrapText="1" shrinkToFit="1"/>
    </xf>
    <xf numFmtId="4" fontId="10" fillId="0" borderId="40" xfId="0" applyNumberFormat="1" applyFont="1" applyFill="1" applyBorder="1" applyAlignment="1">
      <alignment horizontal="center" vertical="center" wrapText="1" shrinkToFit="1"/>
    </xf>
    <xf numFmtId="4" fontId="10" fillId="0" borderId="18" xfId="0" applyNumberFormat="1" applyFont="1" applyFill="1" applyBorder="1" applyAlignment="1">
      <alignment horizontal="center" vertical="center" wrapText="1" shrinkToFit="1"/>
    </xf>
    <xf numFmtId="4" fontId="10" fillId="0" borderId="24" xfId="0" applyNumberFormat="1" applyFont="1" applyFill="1" applyBorder="1" applyAlignment="1">
      <alignment horizontal="center" vertical="center" wrapText="1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" fontId="6" fillId="0" borderId="22" xfId="0" applyNumberFormat="1" applyFont="1" applyFill="1" applyBorder="1" applyAlignment="1">
      <alignment horizontal="center" vertical="center" wrapText="1" shrinkToFit="1"/>
    </xf>
    <xf numFmtId="4" fontId="10" fillId="0" borderId="17" xfId="0" applyNumberFormat="1" applyFont="1" applyFill="1" applyBorder="1" applyAlignment="1">
      <alignment horizontal="center" vertical="center" wrapText="1" shrinkToFit="1"/>
    </xf>
    <xf numFmtId="4" fontId="10" fillId="0" borderId="22" xfId="0" applyNumberFormat="1" applyFont="1" applyFill="1" applyBorder="1" applyAlignment="1">
      <alignment horizontal="center" vertical="center" wrapText="1" shrinkToFit="1"/>
    </xf>
    <xf numFmtId="4" fontId="10" fillId="0" borderId="17" xfId="0" applyNumberFormat="1" applyFont="1" applyFill="1" applyBorder="1" applyAlignment="1">
      <alignment horizontal="center" vertical="center" shrinkToFit="1"/>
    </xf>
    <xf numFmtId="4" fontId="6" fillId="0" borderId="41" xfId="0" applyNumberFormat="1" applyFont="1" applyFill="1" applyBorder="1" applyAlignment="1">
      <alignment horizontal="center" vertical="center" wrapText="1" shrinkToFit="1"/>
    </xf>
    <xf numFmtId="4" fontId="10" fillId="0" borderId="41" xfId="0" applyNumberFormat="1" applyFont="1" applyFill="1" applyBorder="1" applyAlignment="1">
      <alignment horizontal="center" vertical="center" wrapText="1" shrinkToFit="1"/>
    </xf>
    <xf numFmtId="4" fontId="10" fillId="0" borderId="25" xfId="0" applyNumberFormat="1" applyFont="1" applyFill="1" applyBorder="1" applyAlignment="1">
      <alignment horizontal="center" vertical="center" wrapText="1" shrinkToFit="1"/>
    </xf>
    <xf numFmtId="4" fontId="6" fillId="0" borderId="25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4" fontId="6" fillId="0" borderId="31" xfId="0" applyNumberFormat="1" applyFont="1" applyFill="1" applyBorder="1" applyAlignment="1">
      <alignment vertical="center" wrapText="1" shrinkToFit="1"/>
    </xf>
    <xf numFmtId="4" fontId="6" fillId="0" borderId="45" xfId="0" applyNumberFormat="1" applyFont="1" applyFill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" fontId="13" fillId="0" borderId="17" xfId="58" applyNumberFormat="1" applyFont="1" applyBorder="1" applyAlignment="1">
      <alignment horizontal="center" vertical="center" wrapText="1"/>
    </xf>
    <xf numFmtId="171" fontId="13" fillId="0" borderId="17" xfId="58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2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4" fontId="12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4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" fontId="17" fillId="0" borderId="17" xfId="58" applyNumberFormat="1" applyFont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90" zoomScaleNormal="90" zoomScaleSheetLayoutView="85" zoomScalePageLayoutView="0" workbookViewId="0" topLeftCell="B1">
      <selection activeCell="B11" sqref="B11"/>
    </sheetView>
  </sheetViews>
  <sheetFormatPr defaultColWidth="9.140625" defaultRowHeight="15"/>
  <cols>
    <col min="1" max="1" width="25.140625" style="31" hidden="1" customWidth="1"/>
    <col min="2" max="2" width="19.421875" style="31" customWidth="1"/>
    <col min="3" max="3" width="22.140625" style="31" customWidth="1"/>
    <col min="4" max="4" width="22.00390625" style="31" customWidth="1"/>
    <col min="5" max="5" width="22.140625" style="31" customWidth="1"/>
    <col min="6" max="6" width="16.00390625" style="31" customWidth="1"/>
    <col min="7" max="7" width="24.28125" style="31" customWidth="1"/>
    <col min="8" max="8" width="27.28125" style="31" customWidth="1"/>
    <col min="9" max="9" width="21.57421875" style="31" customWidth="1"/>
    <col min="10" max="10" width="25.28125" style="31" customWidth="1"/>
    <col min="11" max="11" width="19.57421875" style="31" customWidth="1"/>
    <col min="12" max="12" width="21.421875" style="31" customWidth="1"/>
    <col min="13" max="13" width="19.8515625" style="31" customWidth="1"/>
    <col min="14" max="14" width="24.00390625" style="31" customWidth="1"/>
    <col min="15" max="15" width="20.7109375" style="31" customWidth="1"/>
    <col min="16" max="16" width="24.8515625" style="31" customWidth="1"/>
    <col min="17" max="17" width="22.421875" style="31" customWidth="1"/>
    <col min="18" max="16384" width="9.140625" style="31" customWidth="1"/>
  </cols>
  <sheetData>
    <row r="1" spans="2:17" s="160" customFormat="1" ht="21" customHeight="1">
      <c r="B1" s="157" t="s">
        <v>95</v>
      </c>
      <c r="C1" s="158"/>
      <c r="D1" s="157"/>
      <c r="E1" s="157"/>
      <c r="F1" s="157"/>
      <c r="G1" s="157"/>
      <c r="H1" s="157"/>
      <c r="I1" s="157"/>
      <c r="J1" s="157"/>
      <c r="K1" s="157"/>
      <c r="L1" s="159"/>
      <c r="M1" s="159"/>
      <c r="N1" s="159"/>
      <c r="O1" s="159"/>
      <c r="P1" s="159"/>
      <c r="Q1" s="177" t="s">
        <v>147</v>
      </c>
    </row>
    <row r="2" spans="2:17" s="160" customFormat="1" ht="18.75" customHeight="1">
      <c r="B2" s="157" t="s">
        <v>164</v>
      </c>
      <c r="C2" s="158"/>
      <c r="D2" s="157"/>
      <c r="E2" s="157"/>
      <c r="F2" s="157"/>
      <c r="G2" s="157"/>
      <c r="H2" s="157"/>
      <c r="I2" s="157"/>
      <c r="J2" s="157"/>
      <c r="K2" s="157"/>
      <c r="L2" s="159"/>
      <c r="M2" s="159"/>
      <c r="N2" s="159"/>
      <c r="O2" s="159"/>
      <c r="P2" s="159"/>
      <c r="Q2" s="159"/>
    </row>
    <row r="3" spans="2:17" s="160" customFormat="1" ht="22.5" customHeight="1">
      <c r="B3" s="161" t="s">
        <v>165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s="160" customFormat="1" ht="25.5" customHeight="1">
      <c r="A4" s="30" t="s">
        <v>103</v>
      </c>
      <c r="B4" s="30" t="s">
        <v>142</v>
      </c>
      <c r="C4" s="30" t="s">
        <v>139</v>
      </c>
      <c r="D4" s="30" t="s">
        <v>124</v>
      </c>
      <c r="E4" s="30" t="s">
        <v>0</v>
      </c>
      <c r="F4" s="30" t="s">
        <v>143</v>
      </c>
      <c r="G4" s="30" t="s">
        <v>140</v>
      </c>
      <c r="H4" s="30" t="s">
        <v>99</v>
      </c>
      <c r="I4" s="30" t="s">
        <v>6</v>
      </c>
      <c r="J4" s="30" t="s">
        <v>7</v>
      </c>
      <c r="K4" s="30" t="s">
        <v>141</v>
      </c>
      <c r="L4" s="30" t="s">
        <v>8</v>
      </c>
      <c r="M4" s="27" t="s">
        <v>53</v>
      </c>
      <c r="N4" s="27"/>
      <c r="O4" s="27"/>
      <c r="P4" s="27"/>
      <c r="Q4" s="30" t="s">
        <v>9</v>
      </c>
    </row>
    <row r="5" spans="1:17" s="160" customFormat="1" ht="23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7" t="s">
        <v>1</v>
      </c>
      <c r="N5" s="27"/>
      <c r="O5" s="27" t="s">
        <v>2</v>
      </c>
      <c r="P5" s="27"/>
      <c r="Q5" s="29"/>
    </row>
    <row r="6" spans="1:17" s="160" customFormat="1" ht="81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162" t="s">
        <v>125</v>
      </c>
      <c r="N6" s="162" t="s">
        <v>3</v>
      </c>
      <c r="O6" s="162" t="s">
        <v>125</v>
      </c>
      <c r="P6" s="162" t="s">
        <v>4</v>
      </c>
      <c r="Q6" s="28"/>
    </row>
    <row r="7" spans="1:17" s="164" customFormat="1" ht="18.75">
      <c r="A7" s="163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  <c r="N7" s="163">
        <v>14</v>
      </c>
      <c r="O7" s="163">
        <v>15</v>
      </c>
      <c r="P7" s="163">
        <v>16</v>
      </c>
      <c r="Q7" s="163">
        <v>17</v>
      </c>
    </row>
    <row r="8" spans="1:17" s="160" customFormat="1" ht="18.75">
      <c r="A8" s="163"/>
      <c r="B8" s="165"/>
      <c r="C8" s="165"/>
      <c r="D8" s="165"/>
      <c r="E8" s="166"/>
      <c r="F8" s="166"/>
      <c r="G8" s="167"/>
      <c r="H8" s="167"/>
      <c r="I8" s="167"/>
      <c r="J8" s="167"/>
      <c r="K8" s="168"/>
      <c r="L8" s="168"/>
      <c r="M8" s="165"/>
      <c r="N8" s="167"/>
      <c r="O8" s="165"/>
      <c r="P8" s="167"/>
      <c r="Q8" s="165"/>
    </row>
    <row r="9" spans="1:17" s="160" customFormat="1" ht="18.75">
      <c r="A9" s="163"/>
      <c r="B9" s="165"/>
      <c r="C9" s="165"/>
      <c r="D9" s="165"/>
      <c r="E9" s="166"/>
      <c r="F9" s="166"/>
      <c r="G9" s="167"/>
      <c r="H9" s="167"/>
      <c r="I9" s="167"/>
      <c r="J9" s="167"/>
      <c r="K9" s="168"/>
      <c r="L9" s="168"/>
      <c r="M9" s="165"/>
      <c r="N9" s="167"/>
      <c r="O9" s="165"/>
      <c r="P9" s="167"/>
      <c r="Q9" s="165"/>
    </row>
    <row r="10" spans="1:17" s="160" customFormat="1" ht="24.75" customHeight="1">
      <c r="A10" s="162" t="s">
        <v>104</v>
      </c>
      <c r="B10" s="165" t="s">
        <v>10</v>
      </c>
      <c r="C10" s="165" t="s">
        <v>10</v>
      </c>
      <c r="D10" s="165" t="s">
        <v>10</v>
      </c>
      <c r="E10" s="166" t="s">
        <v>10</v>
      </c>
      <c r="F10" s="166" t="s">
        <v>10</v>
      </c>
      <c r="G10" s="167"/>
      <c r="H10" s="167"/>
      <c r="I10" s="167" t="s">
        <v>10</v>
      </c>
      <c r="J10" s="167"/>
      <c r="K10" s="168" t="s">
        <v>10</v>
      </c>
      <c r="L10" s="168" t="s">
        <v>10</v>
      </c>
      <c r="M10" s="165" t="s">
        <v>10</v>
      </c>
      <c r="N10" s="167"/>
      <c r="O10" s="165" t="s">
        <v>10</v>
      </c>
      <c r="P10" s="167"/>
      <c r="Q10" s="165" t="s">
        <v>10</v>
      </c>
    </row>
    <row r="11" spans="1:17" s="34" customFormat="1" ht="15.75">
      <c r="A11" s="36"/>
      <c r="B11" s="37"/>
      <c r="C11" s="37"/>
      <c r="D11" s="37"/>
      <c r="E11" s="37"/>
      <c r="F11" s="37"/>
      <c r="G11" s="39"/>
      <c r="H11" s="39"/>
      <c r="I11" s="38"/>
      <c r="J11" s="39"/>
      <c r="K11" s="38"/>
      <c r="L11" s="38"/>
      <c r="M11" s="38"/>
      <c r="N11" s="39"/>
      <c r="O11" s="38"/>
      <c r="P11" s="39"/>
      <c r="Q11" s="37"/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SheetLayoutView="85" zoomScalePageLayoutView="0" workbookViewId="0" topLeftCell="A1">
      <selection activeCell="S6" sqref="S6:S7"/>
    </sheetView>
  </sheetViews>
  <sheetFormatPr defaultColWidth="9.140625" defaultRowHeight="15"/>
  <cols>
    <col min="1" max="1" width="9.140625" style="105" customWidth="1"/>
    <col min="2" max="3" width="24.8515625" style="105" customWidth="1"/>
    <col min="4" max="4" width="22.7109375" style="105" customWidth="1"/>
    <col min="5" max="5" width="27.28125" style="105" customWidth="1"/>
    <col min="6" max="6" width="27.00390625" style="105" customWidth="1"/>
    <col min="7" max="7" width="27.28125" style="105" customWidth="1"/>
    <col min="8" max="8" width="23.140625" style="105" customWidth="1"/>
    <col min="9" max="9" width="27.7109375" style="105" customWidth="1"/>
    <col min="10" max="10" width="26.00390625" style="105" customWidth="1"/>
    <col min="11" max="11" width="26.28125" style="105" customWidth="1"/>
    <col min="12" max="12" width="28.7109375" style="105" customWidth="1"/>
    <col min="13" max="13" width="23.421875" style="105" customWidth="1"/>
    <col min="14" max="14" width="23.140625" style="105" customWidth="1"/>
    <col min="15" max="15" width="25.140625" style="105" customWidth="1"/>
    <col min="16" max="16" width="24.421875" style="105" customWidth="1"/>
    <col min="17" max="17" width="21.57421875" style="105" customWidth="1"/>
    <col min="18" max="18" width="25.140625" style="105" customWidth="1"/>
    <col min="19" max="19" width="22.28125" style="105" customWidth="1"/>
    <col min="20" max="20" width="21.421875" style="105" customWidth="1"/>
    <col min="21" max="21" width="20.140625" style="105" customWidth="1"/>
    <col min="22" max="22" width="18.421875" style="105" customWidth="1"/>
  </cols>
  <sheetData>
    <row r="1" spans="1:22" s="170" customFormat="1" ht="15.7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32"/>
      <c r="N1" s="132"/>
      <c r="O1" s="132"/>
      <c r="P1" s="132"/>
      <c r="Q1" s="132"/>
      <c r="R1" s="132"/>
      <c r="V1" s="181" t="s">
        <v>156</v>
      </c>
    </row>
    <row r="2" spans="1:18" s="170" customFormat="1" ht="15.75" customHeight="1">
      <c r="A2" s="92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32"/>
      <c r="N2" s="132"/>
      <c r="O2" s="132"/>
      <c r="P2" s="132"/>
      <c r="Q2" s="132"/>
      <c r="R2" s="132"/>
    </row>
    <row r="3" spans="1:18" s="170" customFormat="1" ht="21.75" customHeight="1">
      <c r="A3" s="111" t="s">
        <v>179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32"/>
      <c r="N3" s="132"/>
      <c r="O3" s="132"/>
      <c r="P3" s="132"/>
      <c r="Q3" s="132"/>
      <c r="R3" s="132"/>
    </row>
    <row r="4" spans="1:18" s="170" customFormat="1" ht="15.7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2"/>
      <c r="N4" s="132"/>
      <c r="O4" s="132"/>
      <c r="P4" s="132"/>
      <c r="Q4" s="132"/>
      <c r="R4" s="132"/>
    </row>
    <row r="5" spans="1:18" s="170" customFormat="1" ht="15" hidden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22" s="170" customFormat="1" ht="57.75" customHeight="1">
      <c r="A6" s="96" t="s">
        <v>94</v>
      </c>
      <c r="B6" s="96" t="s">
        <v>81</v>
      </c>
      <c r="C6" s="110" t="s">
        <v>80</v>
      </c>
      <c r="D6" s="110" t="s">
        <v>79</v>
      </c>
      <c r="E6" s="24" t="s">
        <v>180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 t="s">
        <v>170</v>
      </c>
      <c r="S6" s="24" t="s">
        <v>181</v>
      </c>
      <c r="T6" s="24" t="s">
        <v>182</v>
      </c>
      <c r="U6" s="24" t="s">
        <v>183</v>
      </c>
      <c r="V6" s="24" t="s">
        <v>184</v>
      </c>
    </row>
    <row r="7" spans="1:22" s="170" customFormat="1" ht="48.75" customHeight="1">
      <c r="A7" s="96"/>
      <c r="B7" s="123"/>
      <c r="C7" s="96"/>
      <c r="D7" s="96"/>
      <c r="E7" s="96" t="s">
        <v>78</v>
      </c>
      <c r="F7" s="96" t="s">
        <v>77</v>
      </c>
      <c r="G7" s="96" t="s">
        <v>76</v>
      </c>
      <c r="H7" s="96" t="s">
        <v>75</v>
      </c>
      <c r="I7" s="96" t="s">
        <v>74</v>
      </c>
      <c r="J7" s="96" t="s">
        <v>73</v>
      </c>
      <c r="K7" s="96" t="s">
        <v>72</v>
      </c>
      <c r="L7" s="96" t="s">
        <v>71</v>
      </c>
      <c r="M7" s="96" t="s">
        <v>70</v>
      </c>
      <c r="N7" s="96" t="s">
        <v>69</v>
      </c>
      <c r="O7" s="96" t="s">
        <v>68</v>
      </c>
      <c r="P7" s="96" t="s">
        <v>67</v>
      </c>
      <c r="Q7" s="96" t="s">
        <v>66</v>
      </c>
      <c r="R7" s="24"/>
      <c r="S7" s="24"/>
      <c r="T7" s="24"/>
      <c r="U7" s="24"/>
      <c r="V7" s="24"/>
    </row>
    <row r="8" spans="1:22" s="170" customFormat="1" ht="1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  <c r="T8" s="98">
        <v>20</v>
      </c>
      <c r="U8" s="98">
        <v>21</v>
      </c>
      <c r="V8" s="98">
        <v>22</v>
      </c>
    </row>
    <row r="9" spans="1:22" s="170" customFormat="1" ht="60">
      <c r="A9" s="98">
        <v>1</v>
      </c>
      <c r="B9" s="124" t="s">
        <v>65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f>SUM(E9:P9)</f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</row>
    <row r="10" spans="1:22" s="170" customFormat="1" ht="30">
      <c r="A10" s="98">
        <v>2</v>
      </c>
      <c r="B10" s="124" t="s">
        <v>64</v>
      </c>
      <c r="C10" s="104">
        <v>18000000</v>
      </c>
      <c r="D10" s="104">
        <v>0</v>
      </c>
      <c r="E10" s="104">
        <v>1800</v>
      </c>
      <c r="F10" s="104">
        <v>1800</v>
      </c>
      <c r="G10" s="104">
        <v>1800</v>
      </c>
      <c r="H10" s="104">
        <v>1800</v>
      </c>
      <c r="I10" s="104">
        <v>1800</v>
      </c>
      <c r="J10" s="104">
        <v>1800</v>
      </c>
      <c r="K10" s="104">
        <v>1200</v>
      </c>
      <c r="L10" s="104">
        <v>1200</v>
      </c>
      <c r="M10" s="104">
        <v>1200</v>
      </c>
      <c r="N10" s="104">
        <v>1200</v>
      </c>
      <c r="O10" s="104">
        <v>1200</v>
      </c>
      <c r="P10" s="104">
        <v>1800</v>
      </c>
      <c r="Q10" s="104">
        <f>SUM(E10:P10)</f>
        <v>18600</v>
      </c>
      <c r="R10" s="104">
        <v>25200</v>
      </c>
      <c r="S10" s="104">
        <v>14400</v>
      </c>
      <c r="T10" s="104">
        <v>6000</v>
      </c>
      <c r="U10" s="104">
        <v>0</v>
      </c>
      <c r="V10" s="104">
        <v>0</v>
      </c>
    </row>
    <row r="11" spans="1:22" s="170" customFormat="1" ht="30" hidden="1">
      <c r="A11" s="98">
        <v>3</v>
      </c>
      <c r="B11" s="124" t="s">
        <v>63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f>SUM(E11:P11)</f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</row>
    <row r="12" spans="1:22" s="170" customFormat="1" ht="30">
      <c r="A12" s="98">
        <v>3</v>
      </c>
      <c r="B12" s="124" t="s">
        <v>62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f>SUM(E12:P12)</f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</row>
    <row r="13" spans="1:22" s="170" customFormat="1" ht="15.75">
      <c r="A13" s="96"/>
      <c r="B13" s="123" t="s">
        <v>66</v>
      </c>
      <c r="C13" s="120">
        <f aca="true" t="shared" si="0" ref="C13:V13">SUM(C9:C10,C12)</f>
        <v>18000000</v>
      </c>
      <c r="D13" s="120">
        <f t="shared" si="0"/>
        <v>0</v>
      </c>
      <c r="E13" s="120">
        <f t="shared" si="0"/>
        <v>1800</v>
      </c>
      <c r="F13" s="120">
        <f t="shared" si="0"/>
        <v>1800</v>
      </c>
      <c r="G13" s="120">
        <f t="shared" si="0"/>
        <v>1800</v>
      </c>
      <c r="H13" s="120">
        <f t="shared" si="0"/>
        <v>1800</v>
      </c>
      <c r="I13" s="120">
        <f t="shared" si="0"/>
        <v>1800</v>
      </c>
      <c r="J13" s="120">
        <f t="shared" si="0"/>
        <v>1800</v>
      </c>
      <c r="K13" s="120">
        <f t="shared" si="0"/>
        <v>1200</v>
      </c>
      <c r="L13" s="120">
        <f t="shared" si="0"/>
        <v>1200</v>
      </c>
      <c r="M13" s="120">
        <f t="shared" si="0"/>
        <v>1200</v>
      </c>
      <c r="N13" s="120">
        <f t="shared" si="0"/>
        <v>1200</v>
      </c>
      <c r="O13" s="120">
        <f t="shared" si="0"/>
        <v>1200</v>
      </c>
      <c r="P13" s="120">
        <f t="shared" si="0"/>
        <v>1800</v>
      </c>
      <c r="Q13" s="120">
        <f t="shared" si="0"/>
        <v>18600</v>
      </c>
      <c r="R13" s="120">
        <f t="shared" si="0"/>
        <v>25200</v>
      </c>
      <c r="S13" s="120">
        <f t="shared" si="0"/>
        <v>14400</v>
      </c>
      <c r="T13" s="120">
        <f t="shared" si="0"/>
        <v>6000</v>
      </c>
      <c r="U13" s="120">
        <f t="shared" si="0"/>
        <v>0</v>
      </c>
      <c r="V13" s="120">
        <f t="shared" si="0"/>
        <v>0</v>
      </c>
    </row>
    <row r="14" spans="1:18" s="170" customFormat="1" ht="15">
      <c r="A14" s="140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s="170" customFormat="1" ht="45" customHeight="1">
      <c r="A15" s="140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s="170" customFormat="1" ht="47.25">
      <c r="A16" s="96" t="s">
        <v>94</v>
      </c>
      <c r="B16" s="96" t="s">
        <v>81</v>
      </c>
      <c r="C16" s="110" t="s">
        <v>80</v>
      </c>
      <c r="D16" s="110" t="s">
        <v>79</v>
      </c>
      <c r="E16" s="24" t="s">
        <v>185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26"/>
    </row>
    <row r="17" spans="1:18" s="170" customFormat="1" ht="33.75" customHeight="1">
      <c r="A17" s="96"/>
      <c r="B17" s="123"/>
      <c r="C17" s="96"/>
      <c r="D17" s="96"/>
      <c r="E17" s="96" t="s">
        <v>78</v>
      </c>
      <c r="F17" s="96" t="s">
        <v>77</v>
      </c>
      <c r="G17" s="96" t="s">
        <v>76</v>
      </c>
      <c r="H17" s="96" t="s">
        <v>75</v>
      </c>
      <c r="I17" s="96" t="s">
        <v>74</v>
      </c>
      <c r="J17" s="96" t="s">
        <v>73</v>
      </c>
      <c r="K17" s="96" t="s">
        <v>72</v>
      </c>
      <c r="L17" s="96" t="s">
        <v>71</v>
      </c>
      <c r="M17" s="96" t="s">
        <v>70</v>
      </c>
      <c r="N17" s="96" t="s">
        <v>69</v>
      </c>
      <c r="O17" s="96" t="s">
        <v>68</v>
      </c>
      <c r="P17" s="96" t="s">
        <v>67</v>
      </c>
      <c r="Q17" s="96" t="s">
        <v>66</v>
      </c>
      <c r="R17" s="126"/>
    </row>
    <row r="18" spans="1:18" s="170" customFormat="1" ht="15">
      <c r="A18" s="98">
        <v>1</v>
      </c>
      <c r="B18" s="98">
        <v>2</v>
      </c>
      <c r="C18" s="98">
        <v>3</v>
      </c>
      <c r="D18" s="98">
        <v>4</v>
      </c>
      <c r="E18" s="98">
        <v>5</v>
      </c>
      <c r="F18" s="98">
        <v>6</v>
      </c>
      <c r="G18" s="98">
        <v>7</v>
      </c>
      <c r="H18" s="98">
        <v>8</v>
      </c>
      <c r="I18" s="98">
        <v>9</v>
      </c>
      <c r="J18" s="98">
        <v>10</v>
      </c>
      <c r="K18" s="98">
        <v>11</v>
      </c>
      <c r="L18" s="98">
        <v>12</v>
      </c>
      <c r="M18" s="98">
        <v>13</v>
      </c>
      <c r="N18" s="98">
        <v>14</v>
      </c>
      <c r="O18" s="98">
        <v>15</v>
      </c>
      <c r="P18" s="98">
        <v>16</v>
      </c>
      <c r="Q18" s="98">
        <v>17</v>
      </c>
      <c r="R18" s="127"/>
    </row>
    <row r="19" spans="1:18" s="170" customFormat="1" ht="60">
      <c r="A19" s="98">
        <v>1</v>
      </c>
      <c r="B19" s="124" t="s">
        <v>65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f>SUM(E19:P19)</f>
        <v>0</v>
      </c>
      <c r="R19" s="128"/>
    </row>
    <row r="20" spans="1:18" s="170" customFormat="1" ht="30">
      <c r="A20" s="98">
        <v>2</v>
      </c>
      <c r="B20" s="124" t="s">
        <v>64</v>
      </c>
      <c r="C20" s="104">
        <v>18000000</v>
      </c>
      <c r="D20" s="104">
        <v>0</v>
      </c>
      <c r="E20" s="104">
        <v>1527</v>
      </c>
      <c r="F20" s="104">
        <v>1528.77</v>
      </c>
      <c r="G20" s="104">
        <v>1380.81</v>
      </c>
      <c r="H20" s="104">
        <v>1528.77</v>
      </c>
      <c r="I20" s="104">
        <v>1479.45</v>
      </c>
      <c r="J20" s="104">
        <v>1660.27</v>
      </c>
      <c r="K20" s="104">
        <v>1479.46</v>
      </c>
      <c r="L20" s="104">
        <v>1528.76</v>
      </c>
      <c r="M20" s="104">
        <v>1528.76</v>
      </c>
      <c r="N20" s="104">
        <v>0</v>
      </c>
      <c r="O20" s="104">
        <v>0</v>
      </c>
      <c r="P20" s="104">
        <v>0</v>
      </c>
      <c r="Q20" s="104">
        <f>SUM(E20:P20)</f>
        <v>13642.05</v>
      </c>
      <c r="R20" s="128"/>
    </row>
    <row r="21" spans="1:18" s="170" customFormat="1" ht="30" hidden="1">
      <c r="A21" s="98">
        <v>3</v>
      </c>
      <c r="B21" s="124" t="s">
        <v>63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f>SUM(E21:P21)</f>
        <v>0</v>
      </c>
      <c r="R21" s="128"/>
    </row>
    <row r="22" spans="1:18" s="170" customFormat="1" ht="30">
      <c r="A22" s="98">
        <v>3</v>
      </c>
      <c r="B22" s="124" t="s">
        <v>62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f>SUM(E22:P22)</f>
        <v>0</v>
      </c>
      <c r="R22" s="128"/>
    </row>
    <row r="23" spans="1:18" s="170" customFormat="1" ht="15.75">
      <c r="A23" s="98"/>
      <c r="B23" s="123" t="s">
        <v>61</v>
      </c>
      <c r="C23" s="120">
        <f aca="true" t="shared" si="1" ref="C23:Q23">SUM(C19:C20,C22)</f>
        <v>18000000</v>
      </c>
      <c r="D23" s="120">
        <f t="shared" si="1"/>
        <v>0</v>
      </c>
      <c r="E23" s="120">
        <f t="shared" si="1"/>
        <v>1527</v>
      </c>
      <c r="F23" s="120">
        <f t="shared" si="1"/>
        <v>1528.77</v>
      </c>
      <c r="G23" s="120">
        <f t="shared" si="1"/>
        <v>1380.81</v>
      </c>
      <c r="H23" s="120">
        <f t="shared" si="1"/>
        <v>1528.77</v>
      </c>
      <c r="I23" s="120">
        <f t="shared" si="1"/>
        <v>1479.45</v>
      </c>
      <c r="J23" s="120">
        <f t="shared" si="1"/>
        <v>1660.27</v>
      </c>
      <c r="K23" s="120">
        <f t="shared" si="1"/>
        <v>1479.46</v>
      </c>
      <c r="L23" s="120">
        <f t="shared" si="1"/>
        <v>1528.76</v>
      </c>
      <c r="M23" s="120">
        <f t="shared" si="1"/>
        <v>1528.76</v>
      </c>
      <c r="N23" s="120">
        <f t="shared" si="1"/>
        <v>0</v>
      </c>
      <c r="O23" s="120">
        <f t="shared" si="1"/>
        <v>0</v>
      </c>
      <c r="P23" s="120">
        <f t="shared" si="1"/>
        <v>0</v>
      </c>
      <c r="Q23" s="120">
        <f t="shared" si="1"/>
        <v>13642.05</v>
      </c>
      <c r="R23" s="129"/>
    </row>
    <row r="24" spans="1:18" ht="15">
      <c r="A24" s="151"/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ht="15">
      <c r="A25" s="151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1:18" ht="15">
      <c r="A26" s="151"/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18" ht="15">
      <c r="A27" s="154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</sheetData>
  <sheetProtection/>
  <mergeCells count="8">
    <mergeCell ref="V6:V7"/>
    <mergeCell ref="E16:Q16"/>
    <mergeCell ref="E6:Q6"/>
    <mergeCell ref="R6:R7"/>
    <mergeCell ref="A4:L4"/>
    <mergeCell ref="S6:S7"/>
    <mergeCell ref="T6:T7"/>
    <mergeCell ref="U6:U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1" customWidth="1"/>
    <col min="2" max="2" width="30.00390625" style="41" customWidth="1"/>
    <col min="3" max="3" width="30.28125" style="41" customWidth="1"/>
    <col min="4" max="5" width="20.421875" style="41" bestFit="1" customWidth="1"/>
    <col min="6" max="16384" width="9.140625" style="41" customWidth="1"/>
  </cols>
  <sheetData>
    <row r="1" ht="43.5" customHeight="1">
      <c r="A1" s="40" t="s">
        <v>112</v>
      </c>
    </row>
    <row r="2" ht="30.75" thickBot="1">
      <c r="A2" s="42" t="s">
        <v>186</v>
      </c>
    </row>
    <row r="3" spans="1:5" ht="15.75" customHeight="1">
      <c r="A3" s="8" t="s">
        <v>113</v>
      </c>
      <c r="B3" s="2" t="s">
        <v>114</v>
      </c>
      <c r="C3" s="4" t="s">
        <v>115</v>
      </c>
      <c r="D3" s="6"/>
      <c r="E3" s="6"/>
    </row>
    <row r="4" spans="1:5" ht="30.75" customHeight="1" thickBot="1">
      <c r="A4" s="7"/>
      <c r="B4" s="1"/>
      <c r="C4" s="3"/>
      <c r="D4" s="5"/>
      <c r="E4" s="5"/>
    </row>
    <row r="5" spans="1:5" ht="31.5" customHeight="1">
      <c r="A5" s="43" t="s">
        <v>123</v>
      </c>
      <c r="B5" s="55"/>
      <c r="C5" s="56">
        <f aca="true" t="shared" si="0" ref="C5:C20">SUM(D5:E5)</f>
        <v>0</v>
      </c>
      <c r="D5" s="57"/>
      <c r="E5" s="57"/>
    </row>
    <row r="6" spans="1:5" ht="51.75" customHeight="1">
      <c r="A6" s="44" t="s">
        <v>116</v>
      </c>
      <c r="B6" s="58"/>
      <c r="C6" s="59">
        <f t="shared" si="0"/>
        <v>0</v>
      </c>
      <c r="D6" s="60"/>
      <c r="E6" s="60"/>
    </row>
    <row r="7" spans="1:5" ht="72" customHeight="1">
      <c r="A7" s="44" t="s">
        <v>117</v>
      </c>
      <c r="B7" s="58"/>
      <c r="C7" s="59">
        <f t="shared" si="0"/>
        <v>0</v>
      </c>
      <c r="D7" s="60"/>
      <c r="E7" s="60"/>
    </row>
    <row r="8" spans="1:5" ht="38.25" customHeight="1" thickBot="1">
      <c r="A8" s="45" t="s">
        <v>63</v>
      </c>
      <c r="B8" s="61"/>
      <c r="C8" s="62">
        <f t="shared" si="0"/>
        <v>0</v>
      </c>
      <c r="D8" s="63"/>
      <c r="E8" s="63"/>
    </row>
    <row r="9" spans="1:51" ht="51.75" customHeight="1">
      <c r="A9" s="43" t="s">
        <v>118</v>
      </c>
      <c r="B9" s="55"/>
      <c r="C9" s="56">
        <f t="shared" si="0"/>
        <v>0</v>
      </c>
      <c r="D9" s="57"/>
      <c r="E9" s="5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1:51" ht="48" customHeight="1">
      <c r="A10" s="44" t="s">
        <v>119</v>
      </c>
      <c r="B10" s="58"/>
      <c r="C10" s="59">
        <f t="shared" si="0"/>
        <v>0</v>
      </c>
      <c r="D10" s="60"/>
      <c r="E10" s="6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ht="68.25" customHeight="1">
      <c r="A11" s="44" t="s">
        <v>117</v>
      </c>
      <c r="B11" s="58"/>
      <c r="C11" s="59">
        <f t="shared" si="0"/>
        <v>0</v>
      </c>
      <c r="D11" s="60"/>
      <c r="E11" s="60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ht="39.75" customHeight="1" thickBot="1">
      <c r="A12" s="45" t="s">
        <v>63</v>
      </c>
      <c r="B12" s="64"/>
      <c r="C12" s="62">
        <f t="shared" si="0"/>
        <v>0</v>
      </c>
      <c r="D12" s="63"/>
      <c r="E12" s="63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</row>
    <row r="13" spans="1:5" s="47" customFormat="1" ht="51.75" customHeight="1">
      <c r="A13" s="43" t="s">
        <v>120</v>
      </c>
      <c r="B13" s="55"/>
      <c r="C13" s="56">
        <f t="shared" si="0"/>
        <v>0</v>
      </c>
      <c r="D13" s="57"/>
      <c r="E13" s="57"/>
    </row>
    <row r="14" spans="1:5" ht="54" customHeight="1">
      <c r="A14" s="44" t="s">
        <v>119</v>
      </c>
      <c r="B14" s="65"/>
      <c r="C14" s="59">
        <f t="shared" si="0"/>
        <v>0</v>
      </c>
      <c r="D14" s="60"/>
      <c r="E14" s="60"/>
    </row>
    <row r="15" spans="1:5" ht="70.5" customHeight="1">
      <c r="A15" s="44" t="s">
        <v>117</v>
      </c>
      <c r="B15" s="65"/>
      <c r="C15" s="59">
        <f t="shared" si="0"/>
        <v>0</v>
      </c>
      <c r="D15" s="60"/>
      <c r="E15" s="60"/>
    </row>
    <row r="16" spans="1:5" ht="39.75" customHeight="1" thickBot="1">
      <c r="A16" s="45" t="s">
        <v>63</v>
      </c>
      <c r="B16" s="66"/>
      <c r="C16" s="62">
        <f t="shared" si="0"/>
        <v>0</v>
      </c>
      <c r="D16" s="63"/>
      <c r="E16" s="63"/>
    </row>
    <row r="17" spans="1:5" ht="30" customHeight="1">
      <c r="A17" s="43" t="s">
        <v>187</v>
      </c>
      <c r="B17" s="67"/>
      <c r="C17" s="68">
        <f t="shared" si="0"/>
        <v>0</v>
      </c>
      <c r="D17" s="69"/>
      <c r="E17" s="69"/>
    </row>
    <row r="18" spans="1:5" ht="22.5">
      <c r="A18" s="44" t="s">
        <v>119</v>
      </c>
      <c r="B18" s="58"/>
      <c r="C18" s="59">
        <f t="shared" si="0"/>
        <v>0</v>
      </c>
      <c r="D18" s="60"/>
      <c r="E18" s="60"/>
    </row>
    <row r="19" spans="1:5" ht="67.5" customHeight="1">
      <c r="A19" s="44" t="s">
        <v>117</v>
      </c>
      <c r="B19" s="58"/>
      <c r="C19" s="59">
        <f t="shared" si="0"/>
        <v>0</v>
      </c>
      <c r="D19" s="60"/>
      <c r="E19" s="60"/>
    </row>
    <row r="20" spans="1:5" ht="30.75" customHeight="1" thickBot="1">
      <c r="A20" s="45" t="s">
        <v>63</v>
      </c>
      <c r="B20" s="70"/>
      <c r="C20" s="62">
        <f t="shared" si="0"/>
        <v>0</v>
      </c>
      <c r="D20" s="63"/>
      <c r="E20" s="63"/>
    </row>
    <row r="21" spans="1:5" ht="53.25" customHeight="1" thickBot="1">
      <c r="A21" s="48" t="s">
        <v>121</v>
      </c>
      <c r="B21" s="90"/>
      <c r="C21" s="91"/>
      <c r="D21" s="91"/>
      <c r="E21" s="91"/>
    </row>
    <row r="22" spans="1:5" s="47" customFormat="1" ht="33.75" customHeight="1" thickBot="1">
      <c r="A22" s="49" t="s">
        <v>188</v>
      </c>
      <c r="B22" s="71"/>
      <c r="C22" s="72">
        <f>C23+C27+C31+C35+C39+C43+C47+C51+C55+C59+C63+C67</f>
        <v>0</v>
      </c>
      <c r="D22" s="73"/>
      <c r="E22" s="73"/>
    </row>
    <row r="23" spans="1:5" s="47" customFormat="1" ht="31.5" customHeight="1">
      <c r="A23" s="50" t="s">
        <v>78</v>
      </c>
      <c r="B23" s="74"/>
      <c r="C23" s="75">
        <f aca="true" t="shared" si="1" ref="C23:C70">SUM(D23:E23)</f>
        <v>0</v>
      </c>
      <c r="D23" s="76"/>
      <c r="E23" s="76"/>
    </row>
    <row r="24" spans="1:5" ht="20.25">
      <c r="A24" s="44" t="s">
        <v>119</v>
      </c>
      <c r="B24" s="77"/>
      <c r="C24" s="78">
        <f t="shared" si="1"/>
        <v>0</v>
      </c>
      <c r="D24" s="60"/>
      <c r="E24" s="60"/>
    </row>
    <row r="25" spans="1:5" ht="40.5">
      <c r="A25" s="44" t="s">
        <v>117</v>
      </c>
      <c r="B25" s="77"/>
      <c r="C25" s="78">
        <f t="shared" si="1"/>
        <v>0</v>
      </c>
      <c r="D25" s="60"/>
      <c r="E25" s="60"/>
    </row>
    <row r="26" spans="1:5" ht="30" customHeight="1">
      <c r="A26" s="44" t="s">
        <v>63</v>
      </c>
      <c r="B26" s="77"/>
      <c r="C26" s="78">
        <f t="shared" si="1"/>
        <v>0</v>
      </c>
      <c r="D26" s="60"/>
      <c r="E26" s="60"/>
    </row>
    <row r="27" spans="1:5" s="47" customFormat="1" ht="30" customHeight="1">
      <c r="A27" s="51" t="s">
        <v>77</v>
      </c>
      <c r="B27" s="79"/>
      <c r="C27" s="78">
        <f t="shared" si="1"/>
        <v>0</v>
      </c>
      <c r="D27" s="80"/>
      <c r="E27" s="80"/>
    </row>
    <row r="28" spans="1:5" ht="20.25">
      <c r="A28" s="44" t="s">
        <v>119</v>
      </c>
      <c r="B28" s="77"/>
      <c r="C28" s="78">
        <f t="shared" si="1"/>
        <v>0</v>
      </c>
      <c r="D28" s="60"/>
      <c r="E28" s="60"/>
    </row>
    <row r="29" spans="1:5" ht="40.5">
      <c r="A29" s="44" t="s">
        <v>117</v>
      </c>
      <c r="B29" s="77"/>
      <c r="C29" s="78">
        <f t="shared" si="1"/>
        <v>0</v>
      </c>
      <c r="D29" s="60"/>
      <c r="E29" s="60"/>
    </row>
    <row r="30" spans="1:5" ht="31.5" customHeight="1">
      <c r="A30" s="44" t="s">
        <v>63</v>
      </c>
      <c r="B30" s="77"/>
      <c r="C30" s="78">
        <f t="shared" si="1"/>
        <v>0</v>
      </c>
      <c r="D30" s="60"/>
      <c r="E30" s="60"/>
    </row>
    <row r="31" spans="1:38" s="47" customFormat="1" ht="28.5" customHeight="1">
      <c r="A31" s="51" t="s">
        <v>76</v>
      </c>
      <c r="B31" s="79"/>
      <c r="C31" s="78">
        <f t="shared" si="1"/>
        <v>0</v>
      </c>
      <c r="D31" s="80"/>
      <c r="E31" s="80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38" ht="20.25">
      <c r="A32" s="44" t="s">
        <v>119</v>
      </c>
      <c r="B32" s="77"/>
      <c r="C32" s="78">
        <f t="shared" si="1"/>
        <v>0</v>
      </c>
      <c r="D32" s="60"/>
      <c r="E32" s="60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40.5">
      <c r="A33" s="44" t="s">
        <v>117</v>
      </c>
      <c r="B33" s="77"/>
      <c r="C33" s="78">
        <f t="shared" si="1"/>
        <v>0</v>
      </c>
      <c r="D33" s="60"/>
      <c r="E33" s="6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28.5" customHeight="1">
      <c r="A34" s="44" t="s">
        <v>63</v>
      </c>
      <c r="B34" s="77"/>
      <c r="C34" s="78">
        <f t="shared" si="1"/>
        <v>0</v>
      </c>
      <c r="D34" s="60"/>
      <c r="E34" s="6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s="47" customFormat="1" ht="30" customHeight="1">
      <c r="A35" s="51" t="s">
        <v>75</v>
      </c>
      <c r="B35" s="79"/>
      <c r="C35" s="78">
        <f t="shared" si="1"/>
        <v>0</v>
      </c>
      <c r="D35" s="80"/>
      <c r="E35" s="80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ht="20.25">
      <c r="A36" s="44" t="s">
        <v>119</v>
      </c>
      <c r="B36" s="77"/>
      <c r="C36" s="78">
        <f t="shared" si="1"/>
        <v>0</v>
      </c>
      <c r="D36" s="60"/>
      <c r="E36" s="6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40.5">
      <c r="A37" s="44" t="s">
        <v>117</v>
      </c>
      <c r="B37" s="77"/>
      <c r="C37" s="78">
        <f t="shared" si="1"/>
        <v>0</v>
      </c>
      <c r="D37" s="60"/>
      <c r="E37" s="60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28.5" customHeight="1">
      <c r="A38" s="44" t="s">
        <v>63</v>
      </c>
      <c r="B38" s="77"/>
      <c r="C38" s="78">
        <f t="shared" si="1"/>
        <v>0</v>
      </c>
      <c r="D38" s="60"/>
      <c r="E38" s="60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s="47" customFormat="1" ht="31.5" customHeight="1">
      <c r="A39" s="51" t="s">
        <v>74</v>
      </c>
      <c r="B39" s="79"/>
      <c r="C39" s="78">
        <f t="shared" si="1"/>
        <v>0</v>
      </c>
      <c r="D39" s="80"/>
      <c r="E39" s="80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 ht="20.25">
      <c r="A40" s="44" t="s">
        <v>119</v>
      </c>
      <c r="B40" s="77"/>
      <c r="C40" s="78">
        <f t="shared" si="1"/>
        <v>0</v>
      </c>
      <c r="D40" s="60"/>
      <c r="E40" s="60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40.5">
      <c r="A41" s="44" t="s">
        <v>117</v>
      </c>
      <c r="B41" s="77"/>
      <c r="C41" s="78">
        <f t="shared" si="1"/>
        <v>0</v>
      </c>
      <c r="D41" s="60"/>
      <c r="E41" s="60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28.5" customHeight="1">
      <c r="A42" s="44" t="s">
        <v>63</v>
      </c>
      <c r="B42" s="77"/>
      <c r="C42" s="78">
        <f t="shared" si="1"/>
        <v>0</v>
      </c>
      <c r="D42" s="60"/>
      <c r="E42" s="60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7" customFormat="1" ht="31.5" customHeight="1">
      <c r="A43" s="51" t="s">
        <v>73</v>
      </c>
      <c r="B43" s="79"/>
      <c r="C43" s="78">
        <f t="shared" si="1"/>
        <v>0</v>
      </c>
      <c r="D43" s="80"/>
      <c r="E43" s="80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ht="20.25">
      <c r="A44" s="44" t="s">
        <v>119</v>
      </c>
      <c r="B44" s="77"/>
      <c r="C44" s="78">
        <f t="shared" si="1"/>
        <v>0</v>
      </c>
      <c r="D44" s="60"/>
      <c r="E44" s="60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40.5">
      <c r="A45" s="44" t="s">
        <v>117</v>
      </c>
      <c r="B45" s="77"/>
      <c r="C45" s="78">
        <f t="shared" si="1"/>
        <v>0</v>
      </c>
      <c r="D45" s="60"/>
      <c r="E45" s="60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31.5" customHeight="1">
      <c r="A46" s="44" t="s">
        <v>63</v>
      </c>
      <c r="B46" s="77"/>
      <c r="C46" s="78">
        <f t="shared" si="1"/>
        <v>0</v>
      </c>
      <c r="D46" s="60"/>
      <c r="E46" s="60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s="47" customFormat="1" ht="28.5" customHeight="1">
      <c r="A47" s="51" t="s">
        <v>72</v>
      </c>
      <c r="B47" s="79"/>
      <c r="C47" s="78">
        <f t="shared" si="1"/>
        <v>0</v>
      </c>
      <c r="D47" s="80"/>
      <c r="E47" s="8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ht="20.25">
      <c r="A48" s="44" t="s">
        <v>119</v>
      </c>
      <c r="B48" s="77"/>
      <c r="C48" s="78">
        <f t="shared" si="1"/>
        <v>0</v>
      </c>
      <c r="D48" s="60"/>
      <c r="E48" s="60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40.5">
      <c r="A49" s="44" t="s">
        <v>117</v>
      </c>
      <c r="B49" s="77"/>
      <c r="C49" s="78">
        <f t="shared" si="1"/>
        <v>0</v>
      </c>
      <c r="D49" s="60"/>
      <c r="E49" s="60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ht="31.5" customHeight="1">
      <c r="A50" s="44" t="s">
        <v>63</v>
      </c>
      <c r="B50" s="77"/>
      <c r="C50" s="78">
        <f t="shared" si="1"/>
        <v>0</v>
      </c>
      <c r="D50" s="60"/>
      <c r="E50" s="60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s="47" customFormat="1" ht="32.25" customHeight="1">
      <c r="A51" s="51" t="s">
        <v>71</v>
      </c>
      <c r="B51" s="79"/>
      <c r="C51" s="78">
        <f t="shared" si="1"/>
        <v>0</v>
      </c>
      <c r="D51" s="80"/>
      <c r="E51" s="80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:38" ht="20.25">
      <c r="A52" s="44" t="s">
        <v>119</v>
      </c>
      <c r="B52" s="77"/>
      <c r="C52" s="78">
        <f t="shared" si="1"/>
        <v>0</v>
      </c>
      <c r="D52" s="60"/>
      <c r="E52" s="60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40.5">
      <c r="A53" s="44" t="s">
        <v>117</v>
      </c>
      <c r="B53" s="77"/>
      <c r="C53" s="78">
        <f t="shared" si="1"/>
        <v>0</v>
      </c>
      <c r="D53" s="60"/>
      <c r="E53" s="60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30" customHeight="1">
      <c r="A54" s="44" t="s">
        <v>63</v>
      </c>
      <c r="B54" s="77"/>
      <c r="C54" s="78">
        <f t="shared" si="1"/>
        <v>0</v>
      </c>
      <c r="D54" s="60"/>
      <c r="E54" s="60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s="47" customFormat="1" ht="30" customHeight="1">
      <c r="A55" s="51" t="s">
        <v>70</v>
      </c>
      <c r="B55" s="79"/>
      <c r="C55" s="78">
        <f t="shared" si="1"/>
        <v>0</v>
      </c>
      <c r="D55" s="80"/>
      <c r="E55" s="80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ht="20.25">
      <c r="A56" s="44" t="s">
        <v>119</v>
      </c>
      <c r="B56" s="77"/>
      <c r="C56" s="78">
        <f t="shared" si="1"/>
        <v>0</v>
      </c>
      <c r="D56" s="60"/>
      <c r="E56" s="60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40.5">
      <c r="A57" s="44" t="s">
        <v>117</v>
      </c>
      <c r="B57" s="77"/>
      <c r="C57" s="78">
        <f t="shared" si="1"/>
        <v>0</v>
      </c>
      <c r="D57" s="60"/>
      <c r="E57" s="60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27" customHeight="1">
      <c r="A58" s="44" t="s">
        <v>63</v>
      </c>
      <c r="B58" s="77"/>
      <c r="C58" s="78">
        <f t="shared" si="1"/>
        <v>0</v>
      </c>
      <c r="D58" s="60"/>
      <c r="E58" s="60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47" customFormat="1" ht="31.5" customHeight="1">
      <c r="A59" s="51" t="s">
        <v>69</v>
      </c>
      <c r="B59" s="79"/>
      <c r="C59" s="78">
        <f t="shared" si="1"/>
        <v>0</v>
      </c>
      <c r="D59" s="80"/>
      <c r="E59" s="80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:38" ht="20.25">
      <c r="A60" s="44" t="s">
        <v>119</v>
      </c>
      <c r="B60" s="77"/>
      <c r="C60" s="78">
        <f t="shared" si="1"/>
        <v>0</v>
      </c>
      <c r="D60" s="60"/>
      <c r="E60" s="60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ht="40.5">
      <c r="A61" s="44" t="s">
        <v>117</v>
      </c>
      <c r="B61" s="77"/>
      <c r="C61" s="78">
        <f t="shared" si="1"/>
        <v>0</v>
      </c>
      <c r="D61" s="60"/>
      <c r="E61" s="60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ht="28.5" customHeight="1">
      <c r="A62" s="44" t="s">
        <v>63</v>
      </c>
      <c r="B62" s="77"/>
      <c r="C62" s="78">
        <f t="shared" si="1"/>
        <v>0</v>
      </c>
      <c r="D62" s="60"/>
      <c r="E62" s="60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5" s="47" customFormat="1" ht="31.5" customHeight="1">
      <c r="A63" s="51" t="s">
        <v>68</v>
      </c>
      <c r="B63" s="79"/>
      <c r="C63" s="78">
        <f t="shared" si="1"/>
        <v>0</v>
      </c>
      <c r="D63" s="80"/>
      <c r="E63" s="80"/>
    </row>
    <row r="64" spans="1:5" ht="20.25">
      <c r="A64" s="44" t="s">
        <v>119</v>
      </c>
      <c r="B64" s="81"/>
      <c r="C64" s="78">
        <f t="shared" si="1"/>
        <v>0</v>
      </c>
      <c r="D64" s="60"/>
      <c r="E64" s="60"/>
    </row>
    <row r="65" spans="1:5" ht="40.5">
      <c r="A65" s="44" t="s">
        <v>117</v>
      </c>
      <c r="B65" s="81"/>
      <c r="C65" s="78">
        <f t="shared" si="1"/>
        <v>0</v>
      </c>
      <c r="D65" s="60"/>
      <c r="E65" s="60"/>
    </row>
    <row r="66" spans="1:5" ht="28.5" customHeight="1">
      <c r="A66" s="44" t="s">
        <v>63</v>
      </c>
      <c r="B66" s="81"/>
      <c r="C66" s="78">
        <f t="shared" si="1"/>
        <v>0</v>
      </c>
      <c r="D66" s="60"/>
      <c r="E66" s="60"/>
    </row>
    <row r="67" spans="1:5" s="47" customFormat="1" ht="31.5" customHeight="1">
      <c r="A67" s="51" t="s">
        <v>67</v>
      </c>
      <c r="B67" s="82"/>
      <c r="C67" s="78">
        <f t="shared" si="1"/>
        <v>0</v>
      </c>
      <c r="D67" s="80"/>
      <c r="E67" s="80"/>
    </row>
    <row r="68" spans="1:5" ht="20.25">
      <c r="A68" s="44" t="s">
        <v>119</v>
      </c>
      <c r="B68" s="81"/>
      <c r="C68" s="78">
        <f t="shared" si="1"/>
        <v>0</v>
      </c>
      <c r="D68" s="60"/>
      <c r="E68" s="60"/>
    </row>
    <row r="69" spans="1:5" ht="40.5">
      <c r="A69" s="44" t="s">
        <v>117</v>
      </c>
      <c r="B69" s="81"/>
      <c r="C69" s="78">
        <f t="shared" si="1"/>
        <v>0</v>
      </c>
      <c r="D69" s="60"/>
      <c r="E69" s="60"/>
    </row>
    <row r="70" spans="1:5" ht="32.25" customHeight="1" thickBot="1">
      <c r="A70" s="45" t="s">
        <v>63</v>
      </c>
      <c r="B70" s="81"/>
      <c r="C70" s="83">
        <f t="shared" si="1"/>
        <v>0</v>
      </c>
      <c r="D70" s="84"/>
      <c r="E70" s="84"/>
    </row>
    <row r="71" spans="1:5" ht="30.75" customHeight="1" thickBot="1">
      <c r="A71" s="53" t="s">
        <v>189</v>
      </c>
      <c r="B71" s="85"/>
      <c r="C71" s="86"/>
      <c r="D71" s="86"/>
      <c r="E71" s="86"/>
    </row>
    <row r="72" spans="1:5" ht="45" customHeight="1" thickBot="1">
      <c r="A72" s="53" t="s">
        <v>190</v>
      </c>
      <c r="B72" s="88"/>
      <c r="C72" s="87"/>
      <c r="D72" s="87"/>
      <c r="E72" s="87"/>
    </row>
    <row r="73" spans="1:5" ht="20.25">
      <c r="A73" s="54" t="s">
        <v>122</v>
      </c>
      <c r="B73" s="89"/>
      <c r="C73" s="89"/>
      <c r="D73" s="89"/>
      <c r="E73" s="89"/>
    </row>
  </sheetData>
  <sheetProtection/>
  <mergeCells count="5">
    <mergeCell ref="A3:A4"/>
    <mergeCell ref="E3:E4"/>
    <mergeCell ref="D3:D4"/>
    <mergeCell ref="C3:C4"/>
    <mergeCell ref="B3:B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SheetLayoutView="85" zoomScalePageLayoutView="0" workbookViewId="0" topLeftCell="B1">
      <selection activeCell="A17" sqref="A17"/>
    </sheetView>
  </sheetViews>
  <sheetFormatPr defaultColWidth="9.140625" defaultRowHeight="15"/>
  <cols>
    <col min="1" max="1" width="25.00390625" style="31" hidden="1" customWidth="1"/>
    <col min="2" max="2" width="23.7109375" style="31" customWidth="1"/>
    <col min="3" max="3" width="24.140625" style="31" customWidth="1"/>
    <col min="4" max="4" width="24.7109375" style="31" customWidth="1"/>
    <col min="5" max="5" width="21.8515625" style="31" customWidth="1"/>
    <col min="6" max="6" width="25.421875" style="31" customWidth="1"/>
    <col min="7" max="7" width="18.8515625" style="31" customWidth="1"/>
    <col min="8" max="8" width="22.7109375" style="31" customWidth="1"/>
    <col min="9" max="9" width="20.7109375" style="31" customWidth="1"/>
    <col min="10" max="10" width="25.7109375" style="31" customWidth="1"/>
    <col min="11" max="11" width="26.8515625" style="31" customWidth="1"/>
    <col min="12" max="12" width="30.8515625" style="31" customWidth="1"/>
    <col min="13" max="13" width="19.00390625" style="31" customWidth="1"/>
    <col min="14" max="14" width="28.7109375" style="31" customWidth="1"/>
    <col min="15" max="15" width="27.140625" style="31" customWidth="1"/>
    <col min="16" max="16" width="18.421875" style="31" customWidth="1"/>
    <col min="17" max="17" width="30.140625" style="31" customWidth="1"/>
    <col min="18" max="18" width="20.7109375" style="31" customWidth="1"/>
    <col min="19" max="19" width="32.00390625" style="31" customWidth="1"/>
    <col min="20" max="20" width="32.57421875" style="31" customWidth="1"/>
    <col min="21" max="21" width="22.421875" style="31" customWidth="1"/>
    <col min="22" max="22" width="30.140625" style="31" customWidth="1"/>
    <col min="23" max="23" width="13.28125" style="31" customWidth="1"/>
    <col min="24" max="24" width="13.57421875" style="31" customWidth="1"/>
    <col min="25" max="25" width="30.7109375" style="31" customWidth="1"/>
    <col min="26" max="26" width="21.28125" style="31" customWidth="1"/>
    <col min="27" max="27" width="22.8515625" style="31" customWidth="1"/>
    <col min="28" max="28" width="28.57421875" style="31" customWidth="1"/>
    <col min="29" max="29" width="19.8515625" style="31" customWidth="1"/>
    <col min="30" max="30" width="18.00390625" style="31" customWidth="1"/>
    <col min="31" max="31" width="17.7109375" style="31" customWidth="1"/>
    <col min="32" max="32" width="16.421875" style="31" customWidth="1"/>
    <col min="33" max="33" width="30.00390625" style="31" customWidth="1"/>
    <col min="34" max="34" width="28.421875" style="31" customWidth="1"/>
    <col min="35" max="36" width="30.28125" style="31" customWidth="1"/>
    <col min="37" max="37" width="33.28125" style="31" hidden="1" customWidth="1"/>
    <col min="38" max="38" width="29.28125" style="31" customWidth="1"/>
    <col min="39" max="16384" width="9.140625" style="31" customWidth="1"/>
  </cols>
  <sheetData>
    <row r="1" spans="2:38" s="93" customFormat="1" ht="15.75" customHeight="1">
      <c r="B1" s="92" t="s">
        <v>96</v>
      </c>
      <c r="D1" s="92"/>
      <c r="E1" s="92"/>
      <c r="F1" s="92"/>
      <c r="G1" s="92"/>
      <c r="H1" s="92"/>
      <c r="I1" s="92"/>
      <c r="J1" s="92"/>
      <c r="K1" s="92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178" t="s">
        <v>148</v>
      </c>
    </row>
    <row r="2" spans="3:38" s="93" customFormat="1" ht="16.5" customHeight="1" hidden="1">
      <c r="C2" s="175"/>
      <c r="D2" s="175"/>
      <c r="E2" s="175"/>
      <c r="F2" s="175"/>
      <c r="G2" s="175"/>
      <c r="H2" s="175"/>
      <c r="I2" s="175"/>
      <c r="J2" s="175"/>
      <c r="K2" s="175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2:38" s="93" customFormat="1" ht="18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</row>
    <row r="4" spans="2:38" s="93" customFormat="1" ht="23.25" customHeight="1">
      <c r="B4" s="95" t="s">
        <v>165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s="93" customFormat="1" ht="70.5" customHeight="1">
      <c r="A5" s="24" t="s">
        <v>103</v>
      </c>
      <c r="B5" s="26" t="s">
        <v>126</v>
      </c>
      <c r="C5" s="26" t="s">
        <v>30</v>
      </c>
      <c r="D5" s="26" t="s">
        <v>127</v>
      </c>
      <c r="E5" s="26" t="s">
        <v>128</v>
      </c>
      <c r="F5" s="26" t="s">
        <v>129</v>
      </c>
      <c r="G5" s="26" t="s">
        <v>31</v>
      </c>
      <c r="H5" s="26" t="s">
        <v>130</v>
      </c>
      <c r="I5" s="26" t="s">
        <v>15</v>
      </c>
      <c r="J5" s="24" t="s">
        <v>54</v>
      </c>
      <c r="K5" s="24"/>
      <c r="L5" s="24"/>
      <c r="M5" s="26" t="s">
        <v>16</v>
      </c>
      <c r="N5" s="26" t="s">
        <v>17</v>
      </c>
      <c r="O5" s="26" t="s">
        <v>55</v>
      </c>
      <c r="P5" s="26" t="s">
        <v>56</v>
      </c>
      <c r="Q5" s="26" t="s">
        <v>18</v>
      </c>
      <c r="R5" s="24" t="s">
        <v>32</v>
      </c>
      <c r="S5" s="24"/>
      <c r="T5" s="24"/>
      <c r="U5" s="24" t="s">
        <v>57</v>
      </c>
      <c r="V5" s="24"/>
      <c r="W5" s="26" t="s">
        <v>21</v>
      </c>
      <c r="X5" s="24" t="s">
        <v>35</v>
      </c>
      <c r="Y5" s="24"/>
      <c r="Z5" s="26" t="s">
        <v>22</v>
      </c>
      <c r="AA5" s="26" t="s">
        <v>23</v>
      </c>
      <c r="AB5" s="26" t="s">
        <v>24</v>
      </c>
      <c r="AC5" s="26" t="s">
        <v>25</v>
      </c>
      <c r="AD5" s="26" t="s">
        <v>26</v>
      </c>
      <c r="AE5" s="26" t="s">
        <v>58</v>
      </c>
      <c r="AF5" s="26" t="s">
        <v>27</v>
      </c>
      <c r="AG5" s="24" t="s">
        <v>28</v>
      </c>
      <c r="AH5" s="24"/>
      <c r="AI5" s="26" t="s">
        <v>29</v>
      </c>
      <c r="AJ5" s="26" t="s">
        <v>111</v>
      </c>
      <c r="AK5" s="26" t="s">
        <v>101</v>
      </c>
      <c r="AL5" s="26" t="s">
        <v>9</v>
      </c>
    </row>
    <row r="6" spans="1:38" s="93" customFormat="1" ht="84.75" customHeight="1">
      <c r="A6" s="24"/>
      <c r="B6" s="25"/>
      <c r="C6" s="25"/>
      <c r="D6" s="25"/>
      <c r="E6" s="25"/>
      <c r="F6" s="25"/>
      <c r="G6" s="25"/>
      <c r="H6" s="25"/>
      <c r="I6" s="25"/>
      <c r="J6" s="96" t="s">
        <v>11</v>
      </c>
      <c r="K6" s="96" t="s">
        <v>12</v>
      </c>
      <c r="L6" s="96" t="s">
        <v>13</v>
      </c>
      <c r="M6" s="25"/>
      <c r="N6" s="25"/>
      <c r="O6" s="25"/>
      <c r="P6" s="25"/>
      <c r="Q6" s="25"/>
      <c r="R6" s="96" t="s">
        <v>33</v>
      </c>
      <c r="S6" s="96" t="s">
        <v>19</v>
      </c>
      <c r="T6" s="96" t="s">
        <v>20</v>
      </c>
      <c r="U6" s="96" t="s">
        <v>34</v>
      </c>
      <c r="V6" s="96" t="s">
        <v>14</v>
      </c>
      <c r="W6" s="25"/>
      <c r="X6" s="96" t="s">
        <v>34</v>
      </c>
      <c r="Y6" s="96" t="s">
        <v>14</v>
      </c>
      <c r="Z6" s="25"/>
      <c r="AA6" s="25"/>
      <c r="AB6" s="25"/>
      <c r="AC6" s="25"/>
      <c r="AD6" s="25"/>
      <c r="AE6" s="25"/>
      <c r="AF6" s="25"/>
      <c r="AG6" s="96" t="s">
        <v>36</v>
      </c>
      <c r="AH6" s="96" t="s">
        <v>37</v>
      </c>
      <c r="AI6" s="25"/>
      <c r="AJ6" s="25"/>
      <c r="AK6" s="25"/>
      <c r="AL6" s="25"/>
    </row>
    <row r="7" spans="1:38" s="93" customFormat="1" ht="15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  <c r="U7" s="98">
        <v>21</v>
      </c>
      <c r="V7" s="98">
        <v>22</v>
      </c>
      <c r="W7" s="98">
        <v>23</v>
      </c>
      <c r="X7" s="98">
        <v>24</v>
      </c>
      <c r="Y7" s="98">
        <v>25</v>
      </c>
      <c r="Z7" s="98">
        <v>26</v>
      </c>
      <c r="AA7" s="98">
        <v>27</v>
      </c>
      <c r="AB7" s="98">
        <v>28</v>
      </c>
      <c r="AC7" s="98">
        <v>29</v>
      </c>
      <c r="AD7" s="98">
        <v>30</v>
      </c>
      <c r="AE7" s="98">
        <v>31</v>
      </c>
      <c r="AF7" s="98">
        <v>32</v>
      </c>
      <c r="AG7" s="98">
        <v>33</v>
      </c>
      <c r="AH7" s="98">
        <v>34</v>
      </c>
      <c r="AI7" s="98">
        <v>35</v>
      </c>
      <c r="AJ7" s="98">
        <v>36</v>
      </c>
      <c r="AK7" s="98">
        <v>37</v>
      </c>
      <c r="AL7" s="98">
        <v>38</v>
      </c>
    </row>
    <row r="8" spans="1:39" s="93" customFormat="1" ht="15">
      <c r="A8" s="98"/>
      <c r="B8" s="99"/>
      <c r="C8" s="99"/>
      <c r="D8" s="99"/>
      <c r="E8" s="99"/>
      <c r="F8" s="99"/>
      <c r="G8" s="101"/>
      <c r="H8" s="99"/>
      <c r="I8" s="99"/>
      <c r="J8" s="102"/>
      <c r="K8" s="102"/>
      <c r="L8" s="102"/>
      <c r="M8" s="99"/>
      <c r="N8" s="102"/>
      <c r="O8" s="102"/>
      <c r="P8" s="100"/>
      <c r="Q8" s="103"/>
      <c r="R8" s="100"/>
      <c r="S8" s="102"/>
      <c r="T8" s="102"/>
      <c r="U8" s="100"/>
      <c r="V8" s="102"/>
      <c r="W8" s="100"/>
      <c r="X8" s="100"/>
      <c r="Y8" s="102"/>
      <c r="Z8" s="102"/>
      <c r="AA8" s="102"/>
      <c r="AB8" s="102"/>
      <c r="AC8" s="99"/>
      <c r="AD8" s="99"/>
      <c r="AE8" s="99"/>
      <c r="AF8" s="100"/>
      <c r="AG8" s="102"/>
      <c r="AH8" s="102"/>
      <c r="AI8" s="102"/>
      <c r="AJ8" s="102"/>
      <c r="AK8" s="104"/>
      <c r="AL8" s="99"/>
      <c r="AM8" s="169"/>
    </row>
    <row r="9" spans="1:39" s="93" customFormat="1" ht="15">
      <c r="A9" s="98"/>
      <c r="B9" s="99"/>
      <c r="C9" s="99"/>
      <c r="D9" s="99"/>
      <c r="E9" s="99"/>
      <c r="F9" s="99"/>
      <c r="G9" s="101"/>
      <c r="H9" s="99"/>
      <c r="I9" s="99"/>
      <c r="J9" s="102"/>
      <c r="K9" s="102"/>
      <c r="L9" s="102"/>
      <c r="M9" s="99"/>
      <c r="N9" s="102"/>
      <c r="O9" s="102"/>
      <c r="P9" s="100"/>
      <c r="Q9" s="103"/>
      <c r="R9" s="100"/>
      <c r="S9" s="102"/>
      <c r="T9" s="102"/>
      <c r="U9" s="100"/>
      <c r="V9" s="102"/>
      <c r="W9" s="100"/>
      <c r="X9" s="100"/>
      <c r="Y9" s="102"/>
      <c r="Z9" s="102"/>
      <c r="AA9" s="102"/>
      <c r="AB9" s="102"/>
      <c r="AC9" s="99"/>
      <c r="AD9" s="99"/>
      <c r="AE9" s="99"/>
      <c r="AF9" s="100"/>
      <c r="AG9" s="102"/>
      <c r="AH9" s="102"/>
      <c r="AI9" s="102"/>
      <c r="AJ9" s="102"/>
      <c r="AK9" s="104"/>
      <c r="AL9" s="99"/>
      <c r="AM9" s="169" t="s">
        <v>60</v>
      </c>
    </row>
    <row r="10" spans="1:39" s="93" customFormat="1" ht="32.25" customHeight="1">
      <c r="A10" s="96" t="s">
        <v>104</v>
      </c>
      <c r="B10" s="99" t="s">
        <v>10</v>
      </c>
      <c r="C10" s="99" t="s">
        <v>10</v>
      </c>
      <c r="D10" s="99" t="s">
        <v>10</v>
      </c>
      <c r="E10" s="99" t="s">
        <v>10</v>
      </c>
      <c r="F10" s="99" t="s">
        <v>10</v>
      </c>
      <c r="G10" s="101" t="s">
        <v>10</v>
      </c>
      <c r="H10" s="99" t="s">
        <v>10</v>
      </c>
      <c r="I10" s="99" t="s">
        <v>10</v>
      </c>
      <c r="J10" s="102"/>
      <c r="K10" s="102"/>
      <c r="L10" s="102"/>
      <c r="M10" s="99" t="s">
        <v>10</v>
      </c>
      <c r="N10" s="102" t="s">
        <v>10</v>
      </c>
      <c r="O10" s="102"/>
      <c r="P10" s="100" t="s">
        <v>10</v>
      </c>
      <c r="Q10" s="103"/>
      <c r="R10" s="100" t="s">
        <v>10</v>
      </c>
      <c r="S10" s="102"/>
      <c r="T10" s="102"/>
      <c r="U10" s="100" t="s">
        <v>10</v>
      </c>
      <c r="V10" s="102"/>
      <c r="W10" s="100" t="s">
        <v>10</v>
      </c>
      <c r="X10" s="100" t="s">
        <v>10</v>
      </c>
      <c r="Y10" s="102"/>
      <c r="Z10" s="102" t="s">
        <v>10</v>
      </c>
      <c r="AA10" s="102"/>
      <c r="AB10" s="102"/>
      <c r="AC10" s="99" t="s">
        <v>10</v>
      </c>
      <c r="AD10" s="99" t="s">
        <v>10</v>
      </c>
      <c r="AE10" s="99" t="s">
        <v>10</v>
      </c>
      <c r="AF10" s="100" t="s">
        <v>10</v>
      </c>
      <c r="AG10" s="102"/>
      <c r="AH10" s="102"/>
      <c r="AI10" s="102"/>
      <c r="AJ10" s="102"/>
      <c r="AK10" s="104"/>
      <c r="AL10" s="99" t="s">
        <v>10</v>
      </c>
      <c r="AM10" s="169"/>
    </row>
    <row r="11" spans="1:15" s="34" customFormat="1" ht="15.75">
      <c r="A11" s="36"/>
      <c r="B11" s="37"/>
      <c r="C11" s="38"/>
      <c r="D11" s="37"/>
      <c r="E11" s="37"/>
      <c r="F11" s="39"/>
      <c r="G11" s="39"/>
      <c r="H11" s="38"/>
      <c r="I11" s="38"/>
      <c r="J11" s="38"/>
      <c r="K11" s="39"/>
      <c r="L11" s="38"/>
      <c r="M11" s="38"/>
      <c r="N11" s="39"/>
      <c r="O11" s="37"/>
    </row>
    <row r="12" spans="2:39" ht="1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C12" s="33"/>
      <c r="AD12" s="33"/>
      <c r="AE12" s="33"/>
      <c r="AF12" s="33"/>
      <c r="AG12" s="32"/>
      <c r="AH12" s="32"/>
      <c r="AI12" s="33"/>
      <c r="AJ12" s="33"/>
      <c r="AK12" s="33"/>
      <c r="AL12" s="33"/>
      <c r="AM12" s="34"/>
    </row>
    <row r="13" spans="2:39" ht="1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3"/>
      <c r="AE13" s="33"/>
      <c r="AF13" s="33"/>
      <c r="AG13" s="33"/>
      <c r="AH13" s="32"/>
      <c r="AI13" s="33"/>
      <c r="AJ13" s="33"/>
      <c r="AK13" s="33"/>
      <c r="AL13" s="33"/>
      <c r="AM13" s="34"/>
    </row>
    <row r="14" spans="2:39" ht="15" customHeight="1">
      <c r="B14" s="32"/>
      <c r="C14" s="32"/>
      <c r="D14" s="32"/>
      <c r="E14" s="32"/>
      <c r="F14" s="32"/>
      <c r="G14" s="32"/>
      <c r="H14" s="32"/>
      <c r="I14" s="3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3"/>
      <c r="AC14" s="33"/>
      <c r="AD14" s="33"/>
      <c r="AE14" s="33"/>
      <c r="AF14" s="33"/>
      <c r="AG14" s="33"/>
      <c r="AH14" s="32"/>
      <c r="AI14" s="33"/>
      <c r="AJ14" s="33"/>
      <c r="AK14" s="33"/>
      <c r="AL14" s="33"/>
      <c r="AM14" s="34"/>
    </row>
    <row r="15" spans="2:39" ht="15" customHeight="1">
      <c r="B15" s="32"/>
      <c r="C15" s="32"/>
      <c r="D15" s="32"/>
      <c r="E15" s="32"/>
      <c r="F15" s="32"/>
      <c r="G15" s="32"/>
      <c r="H15" s="32"/>
      <c r="I15" s="32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4"/>
    </row>
    <row r="16" spans="2:39" ht="15" customHeight="1">
      <c r="B16" s="32"/>
      <c r="C16" s="32"/>
      <c r="D16" s="32"/>
      <c r="E16" s="32"/>
      <c r="F16" s="32"/>
      <c r="G16" s="32"/>
      <c r="H16" s="32"/>
      <c r="I16" s="3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4"/>
    </row>
    <row r="17" spans="2:39" ht="1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4"/>
    </row>
    <row r="18" spans="2:39" ht="1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4"/>
    </row>
    <row r="19" spans="2:39" ht="1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4"/>
    </row>
    <row r="20" spans="2:39" ht="15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</sheetData>
  <sheetProtection/>
  <mergeCells count="31">
    <mergeCell ref="C5:C6"/>
    <mergeCell ref="A5:A6"/>
    <mergeCell ref="B5:B6"/>
    <mergeCell ref="F5:F6"/>
    <mergeCell ref="O5:O6"/>
    <mergeCell ref="J5:L5"/>
    <mergeCell ref="M5:M6"/>
    <mergeCell ref="G5:G6"/>
    <mergeCell ref="H5:H6"/>
    <mergeCell ref="D5:D6"/>
    <mergeCell ref="E5:E6"/>
    <mergeCell ref="AG5:AH5"/>
    <mergeCell ref="U5:V5"/>
    <mergeCell ref="R5:T5"/>
    <mergeCell ref="AB5:AB6"/>
    <mergeCell ref="AA5:AA6"/>
    <mergeCell ref="I5:I6"/>
    <mergeCell ref="X5:Y5"/>
    <mergeCell ref="Q5:Q6"/>
    <mergeCell ref="P5:P6"/>
    <mergeCell ref="N5:N6"/>
    <mergeCell ref="AL5:AL6"/>
    <mergeCell ref="Z5:Z6"/>
    <mergeCell ref="W5:W6"/>
    <mergeCell ref="AF5:AF6"/>
    <mergeCell ref="AI5:AI6"/>
    <mergeCell ref="AK5:AK6"/>
    <mergeCell ref="AC5:AC6"/>
    <mergeCell ref="AE5:AE6"/>
    <mergeCell ref="AD5:AD6"/>
    <mergeCell ref="AJ5:AJ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4" r:id="rId1"/>
  <colBreaks count="1" manualBreakCount="1">
    <brk id="38" max="1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SheetLayoutView="85" zoomScalePageLayoutView="0" workbookViewId="0" topLeftCell="B1">
      <selection activeCell="B10" sqref="B10"/>
    </sheetView>
  </sheetViews>
  <sheetFormatPr defaultColWidth="9.140625" defaultRowHeight="15"/>
  <cols>
    <col min="1" max="1" width="27.57421875" style="0" hidden="1" customWidth="1"/>
    <col min="2" max="2" width="22.8515625" style="0" customWidth="1"/>
    <col min="3" max="3" width="19.00390625" style="0" customWidth="1"/>
    <col min="4" max="4" width="19.7109375" style="0" customWidth="1"/>
    <col min="5" max="5" width="26.8515625" style="0" customWidth="1"/>
    <col min="6" max="6" width="26.57421875" style="0" customWidth="1"/>
    <col min="7" max="7" width="34.2812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70" customFormat="1" ht="15.75">
      <c r="B1" s="92" t="s">
        <v>97</v>
      </c>
      <c r="D1" s="92"/>
      <c r="E1" s="92"/>
      <c r="F1" s="92"/>
      <c r="G1" s="106"/>
      <c r="H1" s="106"/>
      <c r="I1" s="106"/>
      <c r="J1" s="106"/>
      <c r="K1" s="106"/>
      <c r="L1" s="106"/>
      <c r="M1" s="179" t="s">
        <v>149</v>
      </c>
    </row>
    <row r="2" spans="3:13" s="170" customFormat="1" ht="15.75" customHeight="1" hidden="1">
      <c r="C2" s="176"/>
      <c r="D2" s="176"/>
      <c r="E2" s="176"/>
      <c r="F2" s="176"/>
      <c r="G2" s="106"/>
      <c r="H2" s="106"/>
      <c r="I2" s="106"/>
      <c r="J2" s="106"/>
      <c r="K2" s="106"/>
      <c r="L2" s="106"/>
      <c r="M2" s="106"/>
    </row>
    <row r="3" spans="2:13" s="170" customFormat="1" ht="15.75">
      <c r="B3" s="92" t="s">
        <v>164</v>
      </c>
      <c r="D3" s="92"/>
      <c r="E3" s="92"/>
      <c r="F3" s="92"/>
      <c r="G3" s="106"/>
      <c r="H3" s="106"/>
      <c r="I3" s="106"/>
      <c r="J3" s="106"/>
      <c r="K3" s="106"/>
      <c r="L3" s="106"/>
      <c r="M3" s="106"/>
    </row>
    <row r="4" spans="2:13" s="170" customFormat="1" ht="19.5" customHeight="1">
      <c r="B4" s="106" t="s">
        <v>165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170" customFormat="1" ht="30.75" customHeight="1">
      <c r="A5" s="24" t="s">
        <v>103</v>
      </c>
      <c r="B5" s="23" t="s">
        <v>94</v>
      </c>
      <c r="C5" s="26" t="s">
        <v>144</v>
      </c>
      <c r="D5" s="22" t="s">
        <v>131</v>
      </c>
      <c r="E5" s="24" t="s">
        <v>132</v>
      </c>
      <c r="F5" s="24" t="s">
        <v>134</v>
      </c>
      <c r="G5" s="24" t="s">
        <v>133</v>
      </c>
      <c r="H5" s="24" t="s">
        <v>38</v>
      </c>
      <c r="I5" s="24" t="s">
        <v>39</v>
      </c>
      <c r="J5" s="24" t="s">
        <v>5</v>
      </c>
      <c r="K5" s="24" t="s">
        <v>108</v>
      </c>
      <c r="L5" s="23" t="s">
        <v>102</v>
      </c>
      <c r="M5" s="26" t="s">
        <v>145</v>
      </c>
    </row>
    <row r="6" spans="1:13" s="170" customFormat="1" ht="62.25" customHeight="1">
      <c r="A6" s="24"/>
      <c r="B6" s="23"/>
      <c r="C6" s="25"/>
      <c r="D6" s="22"/>
      <c r="E6" s="24"/>
      <c r="F6" s="24"/>
      <c r="G6" s="24"/>
      <c r="H6" s="24"/>
      <c r="I6" s="24"/>
      <c r="J6" s="24"/>
      <c r="K6" s="24"/>
      <c r="L6" s="23"/>
      <c r="M6" s="25"/>
    </row>
    <row r="7" spans="1:13" s="170" customFormat="1" ht="15">
      <c r="A7" s="98">
        <v>1</v>
      </c>
      <c r="B7" s="98">
        <v>2</v>
      </c>
      <c r="C7" s="150">
        <v>3</v>
      </c>
      <c r="D7" s="98">
        <v>4</v>
      </c>
      <c r="E7" s="98">
        <v>5</v>
      </c>
      <c r="F7" s="150">
        <v>6</v>
      </c>
      <c r="G7" s="98">
        <v>7</v>
      </c>
      <c r="H7" s="98">
        <v>8</v>
      </c>
      <c r="I7" s="150">
        <v>9</v>
      </c>
      <c r="J7" s="98">
        <v>10</v>
      </c>
      <c r="K7" s="98">
        <v>11</v>
      </c>
      <c r="L7" s="150">
        <v>12</v>
      </c>
      <c r="M7" s="98">
        <v>13</v>
      </c>
    </row>
    <row r="8" spans="1:13" s="170" customFormat="1" ht="15">
      <c r="A8" s="98"/>
      <c r="B8" s="99"/>
      <c r="C8" s="99"/>
      <c r="D8" s="99"/>
      <c r="E8" s="99"/>
      <c r="F8" s="99"/>
      <c r="G8" s="99"/>
      <c r="H8" s="99"/>
      <c r="I8" s="100"/>
      <c r="J8" s="101"/>
      <c r="K8" s="104"/>
      <c r="L8" s="104"/>
      <c r="M8" s="99"/>
    </row>
    <row r="9" spans="1:13" s="170" customFormat="1" ht="15">
      <c r="A9" s="98"/>
      <c r="B9" s="99"/>
      <c r="C9" s="99"/>
      <c r="D9" s="99"/>
      <c r="E9" s="99"/>
      <c r="F9" s="99"/>
      <c r="G9" s="99"/>
      <c r="H9" s="99"/>
      <c r="I9" s="100"/>
      <c r="J9" s="101"/>
      <c r="K9" s="104"/>
      <c r="L9" s="104"/>
      <c r="M9" s="99"/>
    </row>
    <row r="10" spans="1:13" s="170" customFormat="1" ht="29.25" customHeight="1">
      <c r="A10" s="96" t="s">
        <v>104</v>
      </c>
      <c r="B10" s="99" t="s">
        <v>10</v>
      </c>
      <c r="C10" s="99" t="s">
        <v>10</v>
      </c>
      <c r="D10" s="99" t="s">
        <v>10</v>
      </c>
      <c r="E10" s="99" t="s">
        <v>10</v>
      </c>
      <c r="F10" s="99" t="s">
        <v>10</v>
      </c>
      <c r="G10" s="99" t="s">
        <v>10</v>
      </c>
      <c r="H10" s="99" t="s">
        <v>10</v>
      </c>
      <c r="I10" s="100" t="s">
        <v>10</v>
      </c>
      <c r="J10" s="101" t="s">
        <v>10</v>
      </c>
      <c r="K10" s="104"/>
      <c r="L10" s="104"/>
      <c r="M10" s="99" t="s">
        <v>10</v>
      </c>
    </row>
    <row r="11" spans="1:13" s="34" customFormat="1" ht="15.75">
      <c r="A11" s="36"/>
      <c r="B11" s="37"/>
      <c r="C11" s="37"/>
      <c r="D11" s="38"/>
      <c r="E11" s="38"/>
      <c r="F11" s="37"/>
      <c r="G11" s="38"/>
      <c r="H11" s="38"/>
      <c r="I11" s="38"/>
      <c r="J11" s="38"/>
      <c r="K11" s="38"/>
      <c r="L11" s="38"/>
      <c r="M11" s="39"/>
    </row>
  </sheetData>
  <sheetProtection/>
  <mergeCells count="13">
    <mergeCell ref="K5:K6"/>
    <mergeCell ref="H5:H6"/>
    <mergeCell ref="D5:D6"/>
    <mergeCell ref="M5:M6"/>
    <mergeCell ref="J5:J6"/>
    <mergeCell ref="I5:I6"/>
    <mergeCell ref="L5:L6"/>
    <mergeCell ref="B5:B6"/>
    <mergeCell ref="A5:A6"/>
    <mergeCell ref="E5:E6"/>
    <mergeCell ref="F5:F6"/>
    <mergeCell ref="C5:C6"/>
    <mergeCell ref="G5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SheetLayoutView="85" zoomScalePageLayoutView="0" workbookViewId="0" topLeftCell="B1">
      <selection activeCell="B5" sqref="B5:B7"/>
    </sheetView>
  </sheetViews>
  <sheetFormatPr defaultColWidth="9.140625" defaultRowHeight="15"/>
  <cols>
    <col min="1" max="1" width="27.00390625" style="31" hidden="1" customWidth="1"/>
    <col min="2" max="2" width="25.140625" style="31" customWidth="1"/>
    <col min="3" max="3" width="19.7109375" style="31" customWidth="1"/>
    <col min="4" max="4" width="22.28125" style="31" customWidth="1"/>
    <col min="5" max="5" width="18.28125" style="31" customWidth="1"/>
    <col min="6" max="7" width="24.00390625" style="31" customWidth="1"/>
    <col min="8" max="8" width="27.28125" style="31" customWidth="1"/>
    <col min="9" max="9" width="19.8515625" style="31" customWidth="1"/>
    <col min="10" max="10" width="25.421875" style="31" customWidth="1"/>
    <col min="11" max="11" width="18.28125" style="31" customWidth="1"/>
    <col min="12" max="12" width="21.421875" style="31" customWidth="1"/>
    <col min="13" max="13" width="20.7109375" style="31" customWidth="1"/>
    <col min="14" max="14" width="26.140625" style="31" customWidth="1"/>
    <col min="15" max="15" width="17.421875" style="31" customWidth="1"/>
    <col min="16" max="16" width="28.140625" style="31" customWidth="1"/>
    <col min="17" max="17" width="25.28125" style="31" customWidth="1"/>
    <col min="18" max="16384" width="9.140625" style="31" customWidth="1"/>
  </cols>
  <sheetData>
    <row r="1" spans="2:17" s="171" customFormat="1" ht="15.75" customHeight="1">
      <c r="B1" s="107" t="s">
        <v>109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94"/>
      <c r="Q1" s="178" t="s">
        <v>150</v>
      </c>
    </row>
    <row r="2" spans="2:17" s="172" customFormat="1" ht="19.5" customHeight="1" hidden="1">
      <c r="B2" s="107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5"/>
      <c r="Q2" s="95"/>
    </row>
    <row r="3" spans="2:17" s="171" customFormat="1" ht="18" customHeight="1">
      <c r="B3" s="107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4"/>
      <c r="Q3" s="94"/>
    </row>
    <row r="4" spans="2:17" s="171" customFormat="1" ht="17.25" customHeight="1">
      <c r="B4" s="109" t="s">
        <v>165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s="171" customFormat="1" ht="22.5" customHeight="1">
      <c r="A5" s="26" t="s">
        <v>103</v>
      </c>
      <c r="B5" s="26" t="s">
        <v>40</v>
      </c>
      <c r="C5" s="26" t="s">
        <v>135</v>
      </c>
      <c r="D5" s="26" t="s">
        <v>136</v>
      </c>
      <c r="E5" s="26" t="s">
        <v>0</v>
      </c>
      <c r="F5" s="26" t="s">
        <v>41</v>
      </c>
      <c r="G5" s="26" t="s">
        <v>108</v>
      </c>
      <c r="H5" s="26" t="s">
        <v>100</v>
      </c>
      <c r="I5" s="26" t="s">
        <v>42</v>
      </c>
      <c r="J5" s="26" t="s">
        <v>43</v>
      </c>
      <c r="K5" s="26" t="s">
        <v>45</v>
      </c>
      <c r="L5" s="26" t="s">
        <v>44</v>
      </c>
      <c r="M5" s="23" t="s">
        <v>59</v>
      </c>
      <c r="N5" s="20"/>
      <c r="O5" s="20"/>
      <c r="P5" s="22"/>
      <c r="Q5" s="26" t="s">
        <v>9</v>
      </c>
    </row>
    <row r="6" spans="1:17" s="171" customFormat="1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3" t="s">
        <v>1</v>
      </c>
      <c r="N6" s="22"/>
      <c r="O6" s="23" t="s">
        <v>2</v>
      </c>
      <c r="P6" s="22"/>
      <c r="Q6" s="21"/>
    </row>
    <row r="7" spans="1:17" s="171" customFormat="1" ht="72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96" t="s">
        <v>146</v>
      </c>
      <c r="N7" s="96" t="s">
        <v>3</v>
      </c>
      <c r="O7" s="96" t="s">
        <v>146</v>
      </c>
      <c r="P7" s="96" t="s">
        <v>3</v>
      </c>
      <c r="Q7" s="25"/>
    </row>
    <row r="8" spans="1:17" s="171" customFormat="1" ht="1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</row>
    <row r="9" spans="1:17" s="171" customFormat="1" ht="409.5">
      <c r="A9" s="98"/>
      <c r="B9" s="99" t="s">
        <v>191</v>
      </c>
      <c r="C9" s="99" t="s">
        <v>192</v>
      </c>
      <c r="D9" s="99" t="s">
        <v>193</v>
      </c>
      <c r="E9" s="99" t="s">
        <v>194</v>
      </c>
      <c r="F9" s="101" t="s">
        <v>195</v>
      </c>
      <c r="G9" s="104">
        <v>9000000</v>
      </c>
      <c r="H9" s="104">
        <v>3000000</v>
      </c>
      <c r="I9" s="104">
        <v>0.1</v>
      </c>
      <c r="J9" s="104">
        <v>0</v>
      </c>
      <c r="K9" s="100" t="s">
        <v>196</v>
      </c>
      <c r="L9" s="100" t="s">
        <v>197</v>
      </c>
      <c r="M9" s="99" t="s">
        <v>198</v>
      </c>
      <c r="N9" s="104">
        <v>6000000</v>
      </c>
      <c r="O9" s="99" t="s">
        <v>199</v>
      </c>
      <c r="P9" s="104">
        <v>13233.28</v>
      </c>
      <c r="Q9" s="99" t="s">
        <v>200</v>
      </c>
    </row>
    <row r="10" spans="1:17" s="171" customFormat="1" ht="409.5">
      <c r="A10" s="98"/>
      <c r="B10" s="99" t="s">
        <v>201</v>
      </c>
      <c r="C10" s="99" t="s">
        <v>202</v>
      </c>
      <c r="D10" s="99" t="s">
        <v>203</v>
      </c>
      <c r="E10" s="99" t="s">
        <v>194</v>
      </c>
      <c r="F10" s="101" t="s">
        <v>195</v>
      </c>
      <c r="G10" s="104">
        <v>7500000</v>
      </c>
      <c r="H10" s="104">
        <v>3000000</v>
      </c>
      <c r="I10" s="104">
        <v>0.1</v>
      </c>
      <c r="J10" s="104">
        <v>0</v>
      </c>
      <c r="K10" s="100" t="s">
        <v>204</v>
      </c>
      <c r="L10" s="100" t="s">
        <v>197</v>
      </c>
      <c r="M10" s="99" t="s">
        <v>205</v>
      </c>
      <c r="N10" s="104">
        <v>4500000</v>
      </c>
      <c r="O10" s="99" t="s">
        <v>206</v>
      </c>
      <c r="P10" s="104">
        <v>14535.01</v>
      </c>
      <c r="Q10" s="99" t="s">
        <v>200</v>
      </c>
    </row>
    <row r="11" spans="1:17" s="171" customFormat="1" ht="409.5">
      <c r="A11" s="98"/>
      <c r="B11" s="99" t="s">
        <v>207</v>
      </c>
      <c r="C11" s="99" t="s">
        <v>208</v>
      </c>
      <c r="D11" s="99" t="s">
        <v>209</v>
      </c>
      <c r="E11" s="99" t="s">
        <v>194</v>
      </c>
      <c r="F11" s="101" t="s">
        <v>195</v>
      </c>
      <c r="G11" s="104">
        <v>6000000</v>
      </c>
      <c r="H11" s="104">
        <v>6000000</v>
      </c>
      <c r="I11" s="104">
        <v>0.1</v>
      </c>
      <c r="J11" s="104">
        <v>0</v>
      </c>
      <c r="K11" s="100" t="s">
        <v>210</v>
      </c>
      <c r="L11" s="100" t="s">
        <v>197</v>
      </c>
      <c r="M11" s="99" t="s">
        <v>60</v>
      </c>
      <c r="N11" s="104">
        <v>0</v>
      </c>
      <c r="O11" s="99" t="s">
        <v>211</v>
      </c>
      <c r="P11" s="104">
        <v>4536.31</v>
      </c>
      <c r="Q11" s="99" t="s">
        <v>200</v>
      </c>
    </row>
    <row r="12" spans="1:17" s="34" customFormat="1" ht="180">
      <c r="A12" s="98"/>
      <c r="B12" s="99" t="s">
        <v>212</v>
      </c>
      <c r="C12" s="99" t="s">
        <v>213</v>
      </c>
      <c r="D12" s="99" t="s">
        <v>214</v>
      </c>
      <c r="E12" s="99" t="s">
        <v>194</v>
      </c>
      <c r="F12" s="101" t="s">
        <v>195</v>
      </c>
      <c r="G12" s="104">
        <v>6000000</v>
      </c>
      <c r="H12" s="104">
        <v>6000000</v>
      </c>
      <c r="I12" s="104">
        <v>0.1</v>
      </c>
      <c r="J12" s="104">
        <v>0</v>
      </c>
      <c r="K12" s="100" t="s">
        <v>215</v>
      </c>
      <c r="L12" s="100" t="s">
        <v>197</v>
      </c>
      <c r="M12" s="99" t="s">
        <v>60</v>
      </c>
      <c r="N12" s="104">
        <v>0</v>
      </c>
      <c r="O12" s="99" t="s">
        <v>216</v>
      </c>
      <c r="P12" s="104">
        <v>1676.71</v>
      </c>
      <c r="Q12" s="99" t="s">
        <v>217</v>
      </c>
    </row>
    <row r="13" spans="1:17" ht="15.75">
      <c r="A13" s="96" t="s">
        <v>218</v>
      </c>
      <c r="B13" s="99"/>
      <c r="C13" s="99"/>
      <c r="D13" s="99"/>
      <c r="E13" s="99"/>
      <c r="F13" s="101"/>
      <c r="G13" s="104">
        <v>28500000</v>
      </c>
      <c r="H13" s="104">
        <v>18000000</v>
      </c>
      <c r="I13" s="104"/>
      <c r="J13" s="104"/>
      <c r="K13" s="100"/>
      <c r="L13" s="100"/>
      <c r="M13" s="99"/>
      <c r="N13" s="104">
        <v>10500000</v>
      </c>
      <c r="O13" s="99"/>
      <c r="P13" s="104">
        <v>33981.31</v>
      </c>
      <c r="Q13" s="99"/>
    </row>
    <row r="14" spans="1:17" ht="15.75" customHeight="1">
      <c r="A14" s="36"/>
      <c r="B14" s="37"/>
      <c r="C14" s="37"/>
      <c r="D14" s="37"/>
      <c r="E14" s="37"/>
      <c r="F14" s="37"/>
      <c r="G14" s="39"/>
      <c r="H14" s="39"/>
      <c r="I14" s="38"/>
      <c r="J14" s="39"/>
      <c r="K14" s="38"/>
      <c r="L14" s="38"/>
      <c r="M14" s="38"/>
      <c r="N14" s="39"/>
      <c r="O14" s="38"/>
      <c r="P14" s="39"/>
      <c r="Q14" s="37"/>
    </row>
  </sheetData>
  <sheetProtection/>
  <mergeCells count="16">
    <mergeCell ref="A5:A7"/>
    <mergeCell ref="B5:B7"/>
    <mergeCell ref="C5:C7"/>
    <mergeCell ref="J5:J7"/>
    <mergeCell ref="D5:D7"/>
    <mergeCell ref="E5:E7"/>
    <mergeCell ref="Q5:Q7"/>
    <mergeCell ref="F5:F7"/>
    <mergeCell ref="H5:H7"/>
    <mergeCell ref="I5:I7"/>
    <mergeCell ref="K5:K7"/>
    <mergeCell ref="L5:L7"/>
    <mergeCell ref="G5:G7"/>
    <mergeCell ref="M5:P5"/>
    <mergeCell ref="O6:P6"/>
    <mergeCell ref="M6:N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85" zoomScalePageLayoutView="0" workbookViewId="0" topLeftCell="A7">
      <selection activeCell="C8" sqref="C8"/>
    </sheetView>
  </sheetViews>
  <sheetFormatPr defaultColWidth="9.140625" defaultRowHeight="15"/>
  <cols>
    <col min="1" max="1" width="22.140625" style="170" customWidth="1"/>
    <col min="2" max="2" width="17.57421875" style="170" customWidth="1"/>
    <col min="3" max="3" width="19.57421875" style="170" customWidth="1"/>
    <col min="4" max="4" width="21.140625" style="170" customWidth="1"/>
    <col min="5" max="5" width="21.140625" style="170" hidden="1" customWidth="1"/>
    <col min="6" max="6" width="22.140625" style="170" customWidth="1"/>
    <col min="7" max="7" width="21.7109375" style="170" customWidth="1"/>
    <col min="8" max="8" width="25.28125" style="170" customWidth="1"/>
  </cols>
  <sheetData>
    <row r="1" spans="1:8" ht="18.75" customHeight="1">
      <c r="A1" s="92" t="s">
        <v>98</v>
      </c>
      <c r="B1" s="111"/>
      <c r="C1" s="111"/>
      <c r="D1" s="111"/>
      <c r="E1" s="111"/>
      <c r="F1" s="111"/>
      <c r="G1" s="111"/>
      <c r="H1" s="92" t="s">
        <v>151</v>
      </c>
    </row>
    <row r="2" spans="1:8" ht="14.25" customHeight="1">
      <c r="A2" s="112" t="s">
        <v>165</v>
      </c>
      <c r="B2" s="113"/>
      <c r="C2" s="113"/>
      <c r="D2" s="113"/>
      <c r="E2" s="113"/>
      <c r="F2" s="113"/>
      <c r="G2" s="113"/>
      <c r="H2" s="113"/>
    </row>
    <row r="3" spans="1:8" s="35" customFormat="1" ht="17.25" customHeight="1">
      <c r="A3" s="113" t="s">
        <v>164</v>
      </c>
      <c r="B3" s="114"/>
      <c r="C3" s="173"/>
      <c r="D3" s="173"/>
      <c r="E3" s="19"/>
      <c r="F3" s="114"/>
      <c r="G3" s="173"/>
      <c r="H3" s="173"/>
    </row>
    <row r="4" spans="1:8" s="35" customFormat="1" ht="17.25" customHeight="1">
      <c r="A4" s="113"/>
      <c r="B4" s="114"/>
      <c r="C4" s="173"/>
      <c r="D4" s="173"/>
      <c r="E4" s="19"/>
      <c r="F4" s="114"/>
      <c r="G4" s="173"/>
      <c r="H4" s="173"/>
    </row>
    <row r="5" spans="1:8" ht="51" customHeight="1">
      <c r="A5" s="26" t="s">
        <v>46</v>
      </c>
      <c r="B5" s="26" t="s">
        <v>166</v>
      </c>
      <c r="C5" s="96" t="s">
        <v>47</v>
      </c>
      <c r="D5" s="96" t="s">
        <v>48</v>
      </c>
      <c r="E5" s="19"/>
      <c r="F5" s="26" t="s">
        <v>167</v>
      </c>
      <c r="G5" s="24" t="s">
        <v>49</v>
      </c>
      <c r="H5" s="24"/>
    </row>
    <row r="6" spans="1:8" ht="37.5" customHeight="1">
      <c r="A6" s="25"/>
      <c r="B6" s="25"/>
      <c r="C6" s="18" t="s">
        <v>50</v>
      </c>
      <c r="D6" s="17"/>
      <c r="F6" s="25"/>
      <c r="G6" s="97" t="s">
        <v>51</v>
      </c>
      <c r="H6" s="97" t="s">
        <v>52</v>
      </c>
    </row>
    <row r="7" spans="1:8" ht="17.25" customHeight="1">
      <c r="A7" s="117">
        <v>1</v>
      </c>
      <c r="B7" s="117">
        <v>2</v>
      </c>
      <c r="C7" s="117">
        <v>3</v>
      </c>
      <c r="D7" s="117">
        <v>4</v>
      </c>
      <c r="E7" s="117"/>
      <c r="F7" s="117">
        <v>5</v>
      </c>
      <c r="G7" s="117">
        <v>6</v>
      </c>
      <c r="H7" s="117">
        <v>7</v>
      </c>
    </row>
    <row r="8" spans="1:8" ht="90">
      <c r="A8" s="118" t="s">
        <v>157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</row>
    <row r="9" spans="1:8" ht="15">
      <c r="A9" s="118" t="s">
        <v>158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</row>
    <row r="10" spans="1:8" ht="15">
      <c r="A10" s="118" t="s">
        <v>159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</row>
    <row r="11" spans="1:8" ht="75">
      <c r="A11" s="118" t="s">
        <v>160</v>
      </c>
      <c r="B11" s="104">
        <v>18000000</v>
      </c>
      <c r="C11" s="104">
        <v>6000000</v>
      </c>
      <c r="D11" s="104">
        <v>6000000</v>
      </c>
      <c r="E11" s="104">
        <v>0</v>
      </c>
      <c r="F11" s="104">
        <v>18000000</v>
      </c>
      <c r="G11" s="104">
        <v>13642.05</v>
      </c>
      <c r="H11" s="104">
        <v>0</v>
      </c>
    </row>
    <row r="12" spans="1:8" ht="15">
      <c r="A12" s="118" t="s">
        <v>158</v>
      </c>
      <c r="B12" s="104">
        <v>18000000</v>
      </c>
      <c r="C12" s="104">
        <v>6000000</v>
      </c>
      <c r="D12" s="104">
        <v>6000000</v>
      </c>
      <c r="E12" s="104">
        <v>0</v>
      </c>
      <c r="F12" s="104">
        <v>18000000</v>
      </c>
      <c r="G12" s="104">
        <v>13642.05</v>
      </c>
      <c r="H12" s="104">
        <v>0</v>
      </c>
    </row>
    <row r="13" spans="1:8" ht="15">
      <c r="A13" s="118" t="s">
        <v>159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</row>
    <row r="14" spans="1:8" ht="45">
      <c r="A14" s="118" t="s">
        <v>161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</row>
    <row r="15" spans="1:8" ht="15">
      <c r="A15" s="118" t="s">
        <v>158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</row>
    <row r="16" spans="1:8" ht="15">
      <c r="A16" s="118" t="s">
        <v>159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</row>
    <row r="17" spans="1:8" ht="45">
      <c r="A17" s="118" t="s">
        <v>162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</row>
    <row r="18" spans="1:8" ht="15">
      <c r="A18" s="118" t="s">
        <v>158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</row>
    <row r="19" spans="1:8" ht="15">
      <c r="A19" s="118" t="s">
        <v>159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</row>
    <row r="20" spans="1:8" ht="31.5">
      <c r="A20" s="119" t="s">
        <v>163</v>
      </c>
      <c r="B20" s="120">
        <f aca="true" t="shared" si="0" ref="B20:H20">B17+B14+B11+B8</f>
        <v>18000000</v>
      </c>
      <c r="C20" s="120">
        <f t="shared" si="0"/>
        <v>6000000</v>
      </c>
      <c r="D20" s="120">
        <f t="shared" si="0"/>
        <v>6000000</v>
      </c>
      <c r="E20" s="120">
        <f t="shared" si="0"/>
        <v>0</v>
      </c>
      <c r="F20" s="120">
        <f t="shared" si="0"/>
        <v>18000000</v>
      </c>
      <c r="G20" s="120">
        <f t="shared" si="0"/>
        <v>13642.05</v>
      </c>
      <c r="H20" s="120">
        <f t="shared" si="0"/>
        <v>0</v>
      </c>
    </row>
    <row r="21" spans="1:8" ht="15.75">
      <c r="A21" s="119" t="s">
        <v>158</v>
      </c>
      <c r="B21" s="104">
        <f aca="true" t="shared" si="1" ref="B21:H22">B9+B12+B15+B18</f>
        <v>18000000</v>
      </c>
      <c r="C21" s="104">
        <f t="shared" si="1"/>
        <v>6000000</v>
      </c>
      <c r="D21" s="104">
        <f t="shared" si="1"/>
        <v>6000000</v>
      </c>
      <c r="E21" s="104">
        <f t="shared" si="1"/>
        <v>0</v>
      </c>
      <c r="F21" s="104">
        <f t="shared" si="1"/>
        <v>18000000</v>
      </c>
      <c r="G21" s="104">
        <f t="shared" si="1"/>
        <v>13642.05</v>
      </c>
      <c r="H21" s="104">
        <f t="shared" si="1"/>
        <v>0</v>
      </c>
    </row>
    <row r="22" spans="1:8" ht="15.75">
      <c r="A22" s="119" t="s">
        <v>159</v>
      </c>
      <c r="B22" s="104">
        <f t="shared" si="1"/>
        <v>0</v>
      </c>
      <c r="C22" s="104">
        <f t="shared" si="1"/>
        <v>0</v>
      </c>
      <c r="D22" s="104">
        <f t="shared" si="1"/>
        <v>0</v>
      </c>
      <c r="E22" s="104">
        <f t="shared" si="1"/>
        <v>0</v>
      </c>
      <c r="F22" s="104">
        <f t="shared" si="1"/>
        <v>0</v>
      </c>
      <c r="G22" s="104">
        <f t="shared" si="1"/>
        <v>0</v>
      </c>
      <c r="H22" s="104">
        <f t="shared" si="1"/>
        <v>0</v>
      </c>
    </row>
  </sheetData>
  <sheetProtection/>
  <mergeCells count="6">
    <mergeCell ref="G5:H5"/>
    <mergeCell ref="E3:E5"/>
    <mergeCell ref="C6:D6"/>
    <mergeCell ref="F5:F6"/>
    <mergeCell ref="B5:B6"/>
    <mergeCell ref="A5:A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SheetLayoutView="85" workbookViewId="0" topLeftCell="A2">
      <selection activeCell="T4" sqref="T4:T5"/>
    </sheetView>
  </sheetViews>
  <sheetFormatPr defaultColWidth="9.140625" defaultRowHeight="15"/>
  <cols>
    <col min="1" max="1" width="9.140625" style="93" customWidth="1"/>
    <col min="2" max="2" width="20.57421875" style="31" customWidth="1"/>
    <col min="3" max="3" width="28.8515625" style="31" customWidth="1"/>
    <col min="4" max="4" width="29.7109375" style="31" customWidth="1"/>
    <col min="5" max="5" width="24.28125" style="31" customWidth="1"/>
    <col min="6" max="6" width="25.28125" style="31" customWidth="1"/>
    <col min="7" max="7" width="22.421875" style="31" customWidth="1"/>
    <col min="8" max="8" width="22.28125" style="31" customWidth="1"/>
    <col min="9" max="9" width="22.140625" style="31" customWidth="1"/>
    <col min="10" max="10" width="20.421875" style="31" customWidth="1"/>
    <col min="11" max="11" width="22.00390625" style="31" customWidth="1"/>
    <col min="12" max="12" width="21.8515625" style="31" customWidth="1"/>
    <col min="13" max="13" width="20.8515625" style="31" customWidth="1"/>
    <col min="14" max="15" width="21.7109375" style="31" customWidth="1"/>
    <col min="16" max="16" width="20.8515625" style="31" customWidth="1"/>
    <col min="17" max="17" width="22.57421875" style="31" customWidth="1"/>
    <col min="18" max="18" width="21.8515625" style="31" customWidth="1"/>
    <col min="19" max="19" width="21.00390625" style="31" customWidth="1"/>
    <col min="20" max="20" width="19.421875" style="31" customWidth="1"/>
    <col min="21" max="21" width="20.7109375" style="31" customWidth="1"/>
    <col min="22" max="22" width="20.140625" style="31" customWidth="1"/>
    <col min="23" max="16384" width="9.140625" style="31" customWidth="1"/>
  </cols>
  <sheetData>
    <row r="1" spans="1:18" s="171" customFormat="1" ht="26.25" customHeight="1">
      <c r="A1" s="92" t="s">
        <v>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2" s="171" customFormat="1" ht="15.75" customHeight="1">
      <c r="A2" s="92" t="s">
        <v>110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V2" s="180" t="s">
        <v>152</v>
      </c>
    </row>
    <row r="3" spans="1:18" s="171" customFormat="1" ht="28.5" customHeight="1">
      <c r="A3" s="130" t="s">
        <v>168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22" s="171" customFormat="1" ht="52.5" customHeight="1">
      <c r="A4" s="96" t="s">
        <v>94</v>
      </c>
      <c r="B4" s="123" t="s">
        <v>81</v>
      </c>
      <c r="C4" s="110" t="s">
        <v>80</v>
      </c>
      <c r="D4" s="110" t="s">
        <v>79</v>
      </c>
      <c r="E4" s="24" t="s">
        <v>169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 t="s">
        <v>170</v>
      </c>
      <c r="S4" s="24" t="s">
        <v>171</v>
      </c>
      <c r="T4" s="24" t="s">
        <v>172</v>
      </c>
      <c r="U4" s="24" t="s">
        <v>173</v>
      </c>
      <c r="V4" s="24" t="s">
        <v>174</v>
      </c>
    </row>
    <row r="5" spans="1:22" s="171" customFormat="1" ht="39" customHeight="1">
      <c r="A5" s="96"/>
      <c r="B5" s="123"/>
      <c r="C5" s="96"/>
      <c r="D5" s="96"/>
      <c r="E5" s="96" t="s">
        <v>78</v>
      </c>
      <c r="F5" s="96" t="s">
        <v>77</v>
      </c>
      <c r="G5" s="96" t="s">
        <v>76</v>
      </c>
      <c r="H5" s="96" t="s">
        <v>75</v>
      </c>
      <c r="I5" s="96" t="s">
        <v>74</v>
      </c>
      <c r="J5" s="96" t="s">
        <v>73</v>
      </c>
      <c r="K5" s="96" t="s">
        <v>72</v>
      </c>
      <c r="L5" s="96" t="s">
        <v>71</v>
      </c>
      <c r="M5" s="96" t="s">
        <v>70</v>
      </c>
      <c r="N5" s="96" t="s">
        <v>69</v>
      </c>
      <c r="O5" s="96" t="s">
        <v>68</v>
      </c>
      <c r="P5" s="96" t="s">
        <v>67</v>
      </c>
      <c r="Q5" s="96" t="s">
        <v>66</v>
      </c>
      <c r="R5" s="24"/>
      <c r="S5" s="24"/>
      <c r="T5" s="24"/>
      <c r="U5" s="24"/>
      <c r="V5" s="24"/>
    </row>
    <row r="6" spans="1:22" s="171" customFormat="1" ht="1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  <c r="N6" s="98">
        <v>14</v>
      </c>
      <c r="O6" s="98">
        <v>15</v>
      </c>
      <c r="P6" s="98">
        <v>16</v>
      </c>
      <c r="Q6" s="98">
        <v>17</v>
      </c>
      <c r="R6" s="98">
        <v>18</v>
      </c>
      <c r="S6" s="98">
        <v>19</v>
      </c>
      <c r="T6" s="98">
        <v>20</v>
      </c>
      <c r="U6" s="98">
        <v>21</v>
      </c>
      <c r="V6" s="98">
        <v>22</v>
      </c>
    </row>
    <row r="7" spans="1:22" s="171" customFormat="1" ht="75">
      <c r="A7" s="98">
        <v>1</v>
      </c>
      <c r="B7" s="124" t="s">
        <v>65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f>SUM(E7:P7)</f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</row>
    <row r="8" spans="1:22" s="171" customFormat="1" ht="60">
      <c r="A8" s="98">
        <v>2</v>
      </c>
      <c r="B8" s="124" t="s">
        <v>64</v>
      </c>
      <c r="C8" s="104">
        <v>18000000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6000000</v>
      </c>
      <c r="Q8" s="104">
        <f>SUM(E8:P8)</f>
        <v>6000000</v>
      </c>
      <c r="R8" s="104">
        <v>9000000</v>
      </c>
      <c r="S8" s="104">
        <v>5000000</v>
      </c>
      <c r="T8" s="104">
        <v>4000000</v>
      </c>
      <c r="U8" s="104">
        <v>0</v>
      </c>
      <c r="V8" s="104">
        <v>0</v>
      </c>
    </row>
    <row r="9" spans="1:22" s="171" customFormat="1" ht="30">
      <c r="A9" s="98">
        <v>3</v>
      </c>
      <c r="B9" s="124" t="s">
        <v>63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f>SUM(E9:P9)</f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</row>
    <row r="10" spans="1:22" s="171" customFormat="1" ht="30">
      <c r="A10" s="98">
        <v>4</v>
      </c>
      <c r="B10" s="124" t="s">
        <v>62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f>SUM(E10:P10)</f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</row>
    <row r="11" spans="1:22" s="171" customFormat="1" ht="15.75">
      <c r="A11" s="96"/>
      <c r="B11" s="123" t="s">
        <v>66</v>
      </c>
      <c r="C11" s="120">
        <f aca="true" t="shared" si="0" ref="C11:V11">SUM(C7:C10)</f>
        <v>18000000</v>
      </c>
      <c r="D11" s="120">
        <f t="shared" si="0"/>
        <v>0</v>
      </c>
      <c r="E11" s="120">
        <f t="shared" si="0"/>
        <v>0</v>
      </c>
      <c r="F11" s="120">
        <f t="shared" si="0"/>
        <v>0</v>
      </c>
      <c r="G11" s="120">
        <f t="shared" si="0"/>
        <v>0</v>
      </c>
      <c r="H11" s="120">
        <f t="shared" si="0"/>
        <v>0</v>
      </c>
      <c r="I11" s="120">
        <f t="shared" si="0"/>
        <v>0</v>
      </c>
      <c r="J11" s="120">
        <f t="shared" si="0"/>
        <v>0</v>
      </c>
      <c r="K11" s="120">
        <f t="shared" si="0"/>
        <v>0</v>
      </c>
      <c r="L11" s="120">
        <f t="shared" si="0"/>
        <v>0</v>
      </c>
      <c r="M11" s="120">
        <f t="shared" si="0"/>
        <v>0</v>
      </c>
      <c r="N11" s="120">
        <f t="shared" si="0"/>
        <v>0</v>
      </c>
      <c r="O11" s="120">
        <f t="shared" si="0"/>
        <v>0</v>
      </c>
      <c r="P11" s="120">
        <f t="shared" si="0"/>
        <v>6000000</v>
      </c>
      <c r="Q11" s="120">
        <f t="shared" si="0"/>
        <v>6000000</v>
      </c>
      <c r="R11" s="120">
        <f t="shared" si="0"/>
        <v>9000000</v>
      </c>
      <c r="S11" s="120">
        <f t="shared" si="0"/>
        <v>5000000</v>
      </c>
      <c r="T11" s="120">
        <f t="shared" si="0"/>
        <v>4000000</v>
      </c>
      <c r="U11" s="120">
        <f t="shared" si="0"/>
        <v>0</v>
      </c>
      <c r="V11" s="120">
        <f t="shared" si="0"/>
        <v>0</v>
      </c>
    </row>
    <row r="12" spans="1:18" s="171" customFormat="1" ht="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171" customFormat="1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171" customFormat="1" ht="58.5" customHeight="1">
      <c r="A14" s="96" t="s">
        <v>94</v>
      </c>
      <c r="B14" s="123" t="s">
        <v>81</v>
      </c>
      <c r="C14" s="110" t="s">
        <v>80</v>
      </c>
      <c r="D14" s="110" t="s">
        <v>79</v>
      </c>
      <c r="E14" s="24" t="s">
        <v>175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26"/>
    </row>
    <row r="15" spans="1:18" s="171" customFormat="1" ht="55.5" customHeight="1">
      <c r="A15" s="96"/>
      <c r="B15" s="123"/>
      <c r="C15" s="96"/>
      <c r="D15" s="96"/>
      <c r="E15" s="96" t="s">
        <v>78</v>
      </c>
      <c r="F15" s="96" t="s">
        <v>77</v>
      </c>
      <c r="G15" s="96" t="s">
        <v>76</v>
      </c>
      <c r="H15" s="96" t="s">
        <v>75</v>
      </c>
      <c r="I15" s="96" t="s">
        <v>74</v>
      </c>
      <c r="J15" s="96" t="s">
        <v>73</v>
      </c>
      <c r="K15" s="96" t="s">
        <v>72</v>
      </c>
      <c r="L15" s="96" t="s">
        <v>71</v>
      </c>
      <c r="M15" s="96" t="s">
        <v>70</v>
      </c>
      <c r="N15" s="96" t="s">
        <v>69</v>
      </c>
      <c r="O15" s="96" t="s">
        <v>68</v>
      </c>
      <c r="P15" s="96" t="s">
        <v>67</v>
      </c>
      <c r="Q15" s="96" t="s">
        <v>66</v>
      </c>
      <c r="R15" s="126"/>
    </row>
    <row r="16" spans="1:18" s="171" customFormat="1" ht="15">
      <c r="A16" s="98">
        <v>1</v>
      </c>
      <c r="B16" s="98">
        <v>2</v>
      </c>
      <c r="C16" s="98">
        <v>3</v>
      </c>
      <c r="D16" s="98">
        <v>4</v>
      </c>
      <c r="E16" s="98">
        <v>5</v>
      </c>
      <c r="F16" s="98">
        <v>6</v>
      </c>
      <c r="G16" s="98">
        <v>7</v>
      </c>
      <c r="H16" s="98">
        <v>8</v>
      </c>
      <c r="I16" s="98">
        <v>9</v>
      </c>
      <c r="J16" s="98">
        <v>10</v>
      </c>
      <c r="K16" s="98">
        <v>11</v>
      </c>
      <c r="L16" s="98">
        <v>12</v>
      </c>
      <c r="M16" s="98">
        <v>13</v>
      </c>
      <c r="N16" s="98">
        <v>14</v>
      </c>
      <c r="O16" s="98">
        <v>15</v>
      </c>
      <c r="P16" s="98">
        <v>16</v>
      </c>
      <c r="Q16" s="98">
        <v>17</v>
      </c>
      <c r="R16" s="127"/>
    </row>
    <row r="17" spans="1:18" s="171" customFormat="1" ht="75">
      <c r="A17" s="98">
        <v>1</v>
      </c>
      <c r="B17" s="124" t="s">
        <v>65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f>SUM(E17:P17)</f>
        <v>0</v>
      </c>
      <c r="R17" s="128"/>
    </row>
    <row r="18" spans="1:18" s="171" customFormat="1" ht="60">
      <c r="A18" s="98">
        <v>2</v>
      </c>
      <c r="B18" s="124" t="s">
        <v>64</v>
      </c>
      <c r="C18" s="104">
        <v>18000000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6000000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f>SUM(E18:P18)</f>
        <v>6000000</v>
      </c>
      <c r="R18" s="128"/>
    </row>
    <row r="19" spans="1:18" s="171" customFormat="1" ht="30">
      <c r="A19" s="98">
        <v>3</v>
      </c>
      <c r="B19" s="124" t="s">
        <v>63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f>SUM(E19:P19)</f>
        <v>0</v>
      </c>
      <c r="R19" s="128"/>
    </row>
    <row r="20" spans="1:18" s="171" customFormat="1" ht="30">
      <c r="A20" s="98">
        <v>4</v>
      </c>
      <c r="B20" s="124" t="s">
        <v>62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f>SUM(E20:P20)</f>
        <v>0</v>
      </c>
      <c r="R20" s="128"/>
    </row>
    <row r="21" spans="1:18" s="171" customFormat="1" ht="15.75">
      <c r="A21" s="98"/>
      <c r="B21" s="123" t="s">
        <v>61</v>
      </c>
      <c r="C21" s="120">
        <f aca="true" t="shared" si="1" ref="C21:Q21">SUM(C17:C20)</f>
        <v>18000000</v>
      </c>
      <c r="D21" s="120">
        <f t="shared" si="1"/>
        <v>0</v>
      </c>
      <c r="E21" s="120">
        <f t="shared" si="1"/>
        <v>0</v>
      </c>
      <c r="F21" s="120">
        <f t="shared" si="1"/>
        <v>0</v>
      </c>
      <c r="G21" s="120">
        <f t="shared" si="1"/>
        <v>0</v>
      </c>
      <c r="H21" s="120">
        <f t="shared" si="1"/>
        <v>0</v>
      </c>
      <c r="I21" s="120">
        <f t="shared" si="1"/>
        <v>0</v>
      </c>
      <c r="J21" s="120">
        <f t="shared" si="1"/>
        <v>6000000</v>
      </c>
      <c r="K21" s="120">
        <f t="shared" si="1"/>
        <v>0</v>
      </c>
      <c r="L21" s="120">
        <f t="shared" si="1"/>
        <v>0</v>
      </c>
      <c r="M21" s="120">
        <f t="shared" si="1"/>
        <v>0</v>
      </c>
      <c r="N21" s="120">
        <f t="shared" si="1"/>
        <v>0</v>
      </c>
      <c r="O21" s="120">
        <f t="shared" si="1"/>
        <v>0</v>
      </c>
      <c r="P21" s="120">
        <f t="shared" si="1"/>
        <v>0</v>
      </c>
      <c r="Q21" s="120">
        <f t="shared" si="1"/>
        <v>6000000</v>
      </c>
      <c r="R21" s="129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SheetLayoutView="90" zoomScalePageLayoutView="0" workbookViewId="0" topLeftCell="B1">
      <selection activeCell="B1" sqref="B1:E3"/>
    </sheetView>
  </sheetViews>
  <sheetFormatPr defaultColWidth="9.140625" defaultRowHeight="15"/>
  <cols>
    <col min="1" max="1" width="26.28125" style="105" hidden="1" customWidth="1"/>
    <col min="2" max="2" width="11.421875" style="105" customWidth="1"/>
    <col min="3" max="3" width="32.8515625" style="105" customWidth="1"/>
    <col min="4" max="4" width="30.140625" style="105" customWidth="1"/>
    <col min="5" max="5" width="29.8515625" style="105" customWidth="1"/>
    <col min="6" max="6" width="24.7109375" style="105" customWidth="1"/>
    <col min="7" max="7" width="22.57421875" style="105" customWidth="1"/>
    <col min="8" max="8" width="19.57421875" style="105" customWidth="1"/>
    <col min="9" max="9" width="19.28125" style="105" customWidth="1"/>
    <col min="10" max="10" width="23.140625" style="105" customWidth="1"/>
    <col min="11" max="11" width="21.57421875" style="105" customWidth="1"/>
    <col min="12" max="12" width="21.421875" style="105" customWidth="1"/>
    <col min="13" max="13" width="22.00390625" style="105" customWidth="1"/>
    <col min="14" max="14" width="21.140625" style="105" customWidth="1"/>
    <col min="15" max="15" width="22.00390625" style="105" customWidth="1"/>
    <col min="16" max="16" width="20.00390625" style="105" customWidth="1"/>
    <col min="17" max="17" width="19.57421875" style="105" customWidth="1"/>
    <col min="18" max="18" width="20.00390625" style="105" customWidth="1"/>
    <col min="19" max="19" width="18.57421875" style="105" customWidth="1"/>
    <col min="20" max="20" width="17.8515625" style="105" customWidth="1"/>
    <col min="21" max="21" width="18.00390625" style="105" customWidth="1"/>
    <col min="22" max="22" width="15.00390625" style="105" customWidth="1"/>
    <col min="23" max="23" width="23.00390625" style="105" customWidth="1"/>
    <col min="24" max="24" width="22.28125" style="105" customWidth="1"/>
    <col min="25" max="25" width="20.00390625" style="105" customWidth="1"/>
    <col min="26" max="26" width="22.00390625" style="105" customWidth="1"/>
    <col min="27" max="27" width="21.28125" style="105" customWidth="1"/>
  </cols>
  <sheetData>
    <row r="1" spans="2:27" s="170" customFormat="1" ht="19.5" customHeight="1">
      <c r="B1" s="131" t="s">
        <v>89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94"/>
      <c r="P1" s="132"/>
      <c r="Q1" s="132"/>
      <c r="R1" s="132"/>
      <c r="S1" s="132"/>
      <c r="T1" s="132"/>
      <c r="U1" s="132"/>
      <c r="V1" s="95"/>
      <c r="W1" s="95"/>
      <c r="AA1" s="181" t="s">
        <v>153</v>
      </c>
    </row>
    <row r="2" spans="2:23" s="170" customFormat="1" ht="15" customHeight="1">
      <c r="B2" s="131" t="s">
        <v>88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94"/>
      <c r="P2" s="132"/>
      <c r="Q2" s="132"/>
      <c r="R2" s="132"/>
      <c r="S2" s="132"/>
      <c r="T2" s="132"/>
      <c r="U2" s="132"/>
      <c r="V2" s="95"/>
      <c r="W2" s="95"/>
    </row>
    <row r="3" spans="2:23" s="170" customFormat="1" ht="18.75" customHeight="1">
      <c r="B3" s="95" t="s">
        <v>176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132"/>
      <c r="Q3" s="132"/>
      <c r="R3" s="132"/>
      <c r="S3" s="132"/>
      <c r="T3" s="132"/>
      <c r="U3" s="132"/>
      <c r="V3" s="95"/>
      <c r="W3" s="95"/>
    </row>
    <row r="4" spans="2:23" s="170" customFormat="1" ht="18" customHeight="1" hidden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4"/>
      <c r="P4" s="132"/>
      <c r="Q4" s="132"/>
      <c r="R4" s="132"/>
      <c r="S4" s="132"/>
      <c r="T4" s="132"/>
      <c r="U4" s="132"/>
      <c r="V4" s="95"/>
      <c r="W4" s="95"/>
    </row>
    <row r="5" spans="2:23" s="170" customFormat="1" ht="15" hidden="1">
      <c r="B5" s="13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33"/>
      <c r="P5" s="132"/>
      <c r="Q5" s="132"/>
      <c r="R5" s="132"/>
      <c r="S5" s="132"/>
      <c r="T5" s="132"/>
      <c r="U5" s="132"/>
      <c r="V5" s="16"/>
      <c r="W5" s="16"/>
    </row>
    <row r="6" spans="1:27" s="170" customFormat="1" ht="15.75" customHeight="1">
      <c r="A6" s="24" t="s">
        <v>103</v>
      </c>
      <c r="B6" s="24" t="s">
        <v>105</v>
      </c>
      <c r="C6" s="24" t="s">
        <v>137</v>
      </c>
      <c r="D6" s="24" t="s">
        <v>0</v>
      </c>
      <c r="E6" s="24" t="s">
        <v>138</v>
      </c>
      <c r="F6" s="24" t="s">
        <v>86</v>
      </c>
      <c r="G6" s="24" t="s">
        <v>85</v>
      </c>
      <c r="H6" s="24" t="s">
        <v>84</v>
      </c>
      <c r="I6" s="24" t="s">
        <v>83</v>
      </c>
      <c r="J6" s="12" t="s">
        <v>177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4">
        <v>2018</v>
      </c>
      <c r="X6" s="24">
        <v>2019</v>
      </c>
      <c r="Y6" s="24">
        <v>2020</v>
      </c>
      <c r="Z6" s="24">
        <v>2021</v>
      </c>
      <c r="AA6" s="24">
        <v>2022</v>
      </c>
    </row>
    <row r="7" spans="1:27" s="170" customFormat="1" ht="62.25" customHeight="1">
      <c r="A7" s="24"/>
      <c r="B7" s="24"/>
      <c r="C7" s="24"/>
      <c r="D7" s="24"/>
      <c r="E7" s="24"/>
      <c r="F7" s="24"/>
      <c r="G7" s="24"/>
      <c r="H7" s="24"/>
      <c r="I7" s="24"/>
      <c r="J7" s="96" t="s">
        <v>78</v>
      </c>
      <c r="K7" s="96" t="s">
        <v>77</v>
      </c>
      <c r="L7" s="96" t="s">
        <v>76</v>
      </c>
      <c r="M7" s="96" t="s">
        <v>75</v>
      </c>
      <c r="N7" s="96" t="s">
        <v>74</v>
      </c>
      <c r="O7" s="96" t="s">
        <v>73</v>
      </c>
      <c r="P7" s="96" t="s">
        <v>72</v>
      </c>
      <c r="Q7" s="96" t="s">
        <v>71</v>
      </c>
      <c r="R7" s="96" t="s">
        <v>70</v>
      </c>
      <c r="S7" s="96" t="s">
        <v>69</v>
      </c>
      <c r="T7" s="96" t="s">
        <v>68</v>
      </c>
      <c r="U7" s="96" t="s">
        <v>67</v>
      </c>
      <c r="V7" s="134" t="s">
        <v>82</v>
      </c>
      <c r="W7" s="24"/>
      <c r="X7" s="24"/>
      <c r="Y7" s="24"/>
      <c r="Z7" s="24"/>
      <c r="AA7" s="24"/>
    </row>
    <row r="8" spans="1:27" s="170" customFormat="1" ht="15">
      <c r="A8" s="135">
        <v>1</v>
      </c>
      <c r="B8" s="98">
        <v>2</v>
      </c>
      <c r="C8" s="98">
        <v>3</v>
      </c>
      <c r="D8" s="135">
        <v>4</v>
      </c>
      <c r="E8" s="135">
        <v>5</v>
      </c>
      <c r="F8" s="98">
        <v>6</v>
      </c>
      <c r="G8" s="98">
        <v>7</v>
      </c>
      <c r="H8" s="135">
        <v>8</v>
      </c>
      <c r="I8" s="135">
        <v>9</v>
      </c>
      <c r="J8" s="98">
        <v>10</v>
      </c>
      <c r="K8" s="98">
        <v>11</v>
      </c>
      <c r="L8" s="135">
        <v>12</v>
      </c>
      <c r="M8" s="135">
        <v>13</v>
      </c>
      <c r="N8" s="98">
        <v>14</v>
      </c>
      <c r="O8" s="98">
        <v>15</v>
      </c>
      <c r="P8" s="135">
        <v>16</v>
      </c>
      <c r="Q8" s="135">
        <v>17</v>
      </c>
      <c r="R8" s="98">
        <v>18</v>
      </c>
      <c r="S8" s="98">
        <v>19</v>
      </c>
      <c r="T8" s="135">
        <v>20</v>
      </c>
      <c r="U8" s="135">
        <v>21</v>
      </c>
      <c r="V8" s="98">
        <v>22</v>
      </c>
      <c r="W8" s="98">
        <v>23</v>
      </c>
      <c r="X8" s="135">
        <v>24</v>
      </c>
      <c r="Y8" s="135">
        <v>25</v>
      </c>
      <c r="Z8" s="98">
        <v>26</v>
      </c>
      <c r="AA8" s="98">
        <v>27</v>
      </c>
    </row>
    <row r="9" spans="1:27" s="170" customFormat="1" ht="15">
      <c r="A9" s="98"/>
      <c r="B9" s="135">
        <v>1</v>
      </c>
      <c r="C9" s="99"/>
      <c r="D9" s="99"/>
      <c r="E9" s="99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>
        <f>SUM(J9:U9)</f>
        <v>0</v>
      </c>
      <c r="W9" s="104"/>
      <c r="X9" s="104"/>
      <c r="Y9" s="104"/>
      <c r="Z9" s="104"/>
      <c r="AA9" s="104"/>
    </row>
    <row r="10" spans="1:27" s="170" customFormat="1" ht="15">
      <c r="A10" s="98"/>
      <c r="B10" s="135">
        <v>2</v>
      </c>
      <c r="C10" s="99"/>
      <c r="D10" s="99"/>
      <c r="E10" s="99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>
        <f>SUM(J10:U10)</f>
        <v>0</v>
      </c>
      <c r="W10" s="104"/>
      <c r="X10" s="104"/>
      <c r="Y10" s="104"/>
      <c r="Z10" s="104"/>
      <c r="AA10" s="104"/>
    </row>
    <row r="11" spans="1:27" s="170" customFormat="1" ht="15.75">
      <c r="A11" s="96" t="s">
        <v>104</v>
      </c>
      <c r="B11" s="136" t="s">
        <v>10</v>
      </c>
      <c r="C11" s="136" t="s">
        <v>10</v>
      </c>
      <c r="D11" s="136" t="s">
        <v>10</v>
      </c>
      <c r="E11" s="136" t="s">
        <v>10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>
        <f>SUM(J11:U11)</f>
        <v>0</v>
      </c>
      <c r="W11" s="137"/>
      <c r="X11" s="137"/>
      <c r="Y11" s="137"/>
      <c r="Z11" s="137"/>
      <c r="AA11" s="137"/>
    </row>
    <row r="12" spans="1:27" s="173" customFormat="1" ht="15.75">
      <c r="A12" s="138"/>
      <c r="B12" s="139"/>
      <c r="C12" s="139"/>
      <c r="D12" s="139"/>
      <c r="E12" s="13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</row>
    <row r="13" spans="1:23" s="170" customFormat="1" ht="15">
      <c r="A13" s="174"/>
      <c r="B13" s="14"/>
      <c r="C13" s="14"/>
      <c r="D13" s="140"/>
      <c r="E13" s="140"/>
      <c r="F13" s="140"/>
      <c r="G13" s="14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3"/>
      <c r="W13" s="13"/>
    </row>
    <row r="14" spans="1:23" s="170" customFormat="1" ht="15.75">
      <c r="A14" s="24" t="s">
        <v>103</v>
      </c>
      <c r="B14" s="24" t="s">
        <v>106</v>
      </c>
      <c r="C14" s="24" t="s">
        <v>137</v>
      </c>
      <c r="D14" s="24" t="s">
        <v>0</v>
      </c>
      <c r="E14" s="24" t="s">
        <v>138</v>
      </c>
      <c r="F14" s="24" t="s">
        <v>86</v>
      </c>
      <c r="G14" s="24" t="s">
        <v>85</v>
      </c>
      <c r="H14" s="24" t="s">
        <v>84</v>
      </c>
      <c r="I14" s="24" t="s">
        <v>83</v>
      </c>
      <c r="J14" s="24" t="s">
        <v>178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126"/>
    </row>
    <row r="15" spans="1:23" s="170" customFormat="1" ht="59.25" customHeight="1">
      <c r="A15" s="24"/>
      <c r="B15" s="24"/>
      <c r="C15" s="24"/>
      <c r="D15" s="24"/>
      <c r="E15" s="24"/>
      <c r="F15" s="24"/>
      <c r="G15" s="24"/>
      <c r="H15" s="24"/>
      <c r="I15" s="24"/>
      <c r="J15" s="96" t="s">
        <v>78</v>
      </c>
      <c r="K15" s="96" t="s">
        <v>77</v>
      </c>
      <c r="L15" s="96" t="s">
        <v>76</v>
      </c>
      <c r="M15" s="96" t="s">
        <v>75</v>
      </c>
      <c r="N15" s="96" t="s">
        <v>74</v>
      </c>
      <c r="O15" s="96" t="s">
        <v>73</v>
      </c>
      <c r="P15" s="96" t="s">
        <v>72</v>
      </c>
      <c r="Q15" s="96" t="s">
        <v>71</v>
      </c>
      <c r="R15" s="96" t="s">
        <v>70</v>
      </c>
      <c r="S15" s="96" t="s">
        <v>69</v>
      </c>
      <c r="T15" s="96" t="s">
        <v>68</v>
      </c>
      <c r="U15" s="96" t="s">
        <v>67</v>
      </c>
      <c r="V15" s="96" t="s">
        <v>82</v>
      </c>
      <c r="W15" s="126"/>
    </row>
    <row r="16" spans="1:23" s="170" customFormat="1" ht="15">
      <c r="A16" s="98">
        <v>1</v>
      </c>
      <c r="B16" s="98">
        <v>2</v>
      </c>
      <c r="C16" s="98">
        <v>3</v>
      </c>
      <c r="D16" s="98">
        <v>4</v>
      </c>
      <c r="E16" s="98">
        <v>5</v>
      </c>
      <c r="F16" s="98">
        <v>6</v>
      </c>
      <c r="G16" s="98">
        <v>7</v>
      </c>
      <c r="H16" s="98">
        <v>8</v>
      </c>
      <c r="I16" s="98">
        <v>9</v>
      </c>
      <c r="J16" s="98">
        <v>10</v>
      </c>
      <c r="K16" s="98">
        <v>11</v>
      </c>
      <c r="L16" s="98">
        <v>12</v>
      </c>
      <c r="M16" s="98">
        <v>13</v>
      </c>
      <c r="N16" s="98">
        <v>14</v>
      </c>
      <c r="O16" s="98">
        <v>15</v>
      </c>
      <c r="P16" s="98">
        <v>16</v>
      </c>
      <c r="Q16" s="98">
        <v>17</v>
      </c>
      <c r="R16" s="98">
        <v>18</v>
      </c>
      <c r="S16" s="98">
        <v>19</v>
      </c>
      <c r="T16" s="98">
        <v>20</v>
      </c>
      <c r="U16" s="98">
        <v>21</v>
      </c>
      <c r="V16" s="98">
        <v>22</v>
      </c>
      <c r="W16" s="127"/>
    </row>
    <row r="17" spans="1:23" s="170" customFormat="1" ht="15">
      <c r="A17" s="98"/>
      <c r="B17" s="98"/>
      <c r="C17" s="99"/>
      <c r="D17" s="99"/>
      <c r="E17" s="99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f>SUM(J17:U17)</f>
        <v>0</v>
      </c>
      <c r="W17" s="128"/>
    </row>
    <row r="18" spans="1:23" s="170" customFormat="1" ht="15">
      <c r="A18" s="98"/>
      <c r="B18" s="98"/>
      <c r="C18" s="99"/>
      <c r="D18" s="99"/>
      <c r="E18" s="99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>
        <f>SUM(J18:U18)</f>
        <v>0</v>
      </c>
      <c r="W18" s="128"/>
    </row>
    <row r="19" spans="1:23" s="170" customFormat="1" ht="15" customHeight="1">
      <c r="A19" s="96" t="s">
        <v>104</v>
      </c>
      <c r="B19" s="136" t="s">
        <v>10</v>
      </c>
      <c r="C19" s="142" t="s">
        <v>10</v>
      </c>
      <c r="D19" s="142" t="s">
        <v>10</v>
      </c>
      <c r="E19" s="142" t="s">
        <v>10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>
        <f>SUM(J19:U19)</f>
        <v>0</v>
      </c>
      <c r="W19" s="129"/>
    </row>
    <row r="20" spans="1:27" s="35" customFormat="1" ht="15.75">
      <c r="A20" s="138"/>
      <c r="B20" s="139"/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15"/>
      <c r="X20" s="115"/>
      <c r="Y20" s="115"/>
      <c r="Z20" s="115"/>
      <c r="AA20" s="115"/>
    </row>
  </sheetData>
  <sheetProtection/>
  <mergeCells count="29">
    <mergeCell ref="Y6:Y7"/>
    <mergeCell ref="Z6:Z7"/>
    <mergeCell ref="AA6:AA7"/>
    <mergeCell ref="I14:I15"/>
    <mergeCell ref="J14:V14"/>
    <mergeCell ref="V13:W13"/>
    <mergeCell ref="I6:I7"/>
    <mergeCell ref="J6:V6"/>
    <mergeCell ref="X6:X7"/>
    <mergeCell ref="G14:G15"/>
    <mergeCell ref="H6:H7"/>
    <mergeCell ref="F6:F7"/>
    <mergeCell ref="D14:D15"/>
    <mergeCell ref="H14:H15"/>
    <mergeCell ref="E14:E15"/>
    <mergeCell ref="F14:F15"/>
    <mergeCell ref="A6:A7"/>
    <mergeCell ref="A14:A15"/>
    <mergeCell ref="B6:B7"/>
    <mergeCell ref="C6:C7"/>
    <mergeCell ref="C14:C15"/>
    <mergeCell ref="B14:B15"/>
    <mergeCell ref="B13:C13"/>
    <mergeCell ref="V5:W5"/>
    <mergeCell ref="C5:N5"/>
    <mergeCell ref="D6:D7"/>
    <mergeCell ref="E6:E7"/>
    <mergeCell ref="G6:G7"/>
    <mergeCell ref="W6:W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SheetLayoutView="85" zoomScalePageLayoutView="0" workbookViewId="0" topLeftCell="B1">
      <selection activeCell="A5" sqref="A5:A6"/>
    </sheetView>
  </sheetViews>
  <sheetFormatPr defaultColWidth="9.140625" defaultRowHeight="15"/>
  <cols>
    <col min="1" max="1" width="28.7109375" style="105" hidden="1" customWidth="1"/>
    <col min="2" max="2" width="11.57421875" style="105" customWidth="1"/>
    <col min="3" max="3" width="26.421875" style="105" customWidth="1"/>
    <col min="4" max="4" width="33.140625" style="105" customWidth="1"/>
    <col min="5" max="5" width="28.28125" style="105" customWidth="1"/>
    <col min="6" max="6" width="25.28125" style="105" customWidth="1"/>
    <col min="7" max="7" width="20.7109375" style="105" customWidth="1"/>
    <col min="8" max="8" width="22.421875" style="105" customWidth="1"/>
    <col min="9" max="9" width="21.421875" style="105" customWidth="1"/>
    <col min="10" max="10" width="19.57421875" style="105" customWidth="1"/>
    <col min="11" max="11" width="18.8515625" style="105" customWidth="1"/>
    <col min="12" max="12" width="22.7109375" style="105" customWidth="1"/>
    <col min="13" max="13" width="21.00390625" style="105" customWidth="1"/>
    <col min="14" max="14" width="21.140625" style="105" customWidth="1"/>
    <col min="15" max="15" width="21.57421875" style="105" customWidth="1"/>
    <col min="16" max="16" width="22.421875" style="105" customWidth="1"/>
    <col min="17" max="17" width="23.8515625" style="105" customWidth="1"/>
    <col min="18" max="19" width="21.7109375" style="105" customWidth="1"/>
    <col min="20" max="20" width="19.140625" style="105" customWidth="1"/>
    <col min="21" max="21" width="17.00390625" style="105" customWidth="1"/>
    <col min="22" max="22" width="20.7109375" style="105" customWidth="1"/>
    <col min="23" max="23" width="25.00390625" style="105" customWidth="1"/>
    <col min="24" max="24" width="22.7109375" style="105" customWidth="1"/>
    <col min="25" max="25" width="21.421875" style="105" customWidth="1"/>
    <col min="26" max="26" width="20.8515625" style="105" customWidth="1"/>
    <col min="27" max="27" width="20.00390625" style="105" customWidth="1"/>
  </cols>
  <sheetData>
    <row r="1" spans="2:27" s="170" customFormat="1" ht="15.75" customHeight="1">
      <c r="B1" s="92" t="s">
        <v>91</v>
      </c>
      <c r="D1" s="92"/>
      <c r="E1" s="92"/>
      <c r="F1" s="92"/>
      <c r="G1" s="92"/>
      <c r="H1" s="92"/>
      <c r="I1" s="92"/>
      <c r="J1" s="92"/>
      <c r="K1" s="132"/>
      <c r="L1" s="132"/>
      <c r="M1" s="132"/>
      <c r="N1" s="132"/>
      <c r="O1" s="132"/>
      <c r="P1" s="132"/>
      <c r="Q1" s="132"/>
      <c r="R1" s="132"/>
      <c r="S1" s="132"/>
      <c r="T1" s="133"/>
      <c r="U1" s="106"/>
      <c r="V1" s="106"/>
      <c r="W1" s="106"/>
      <c r="AA1" s="181" t="s">
        <v>154</v>
      </c>
    </row>
    <row r="2" spans="2:23" s="170" customFormat="1" ht="15.75" customHeight="1">
      <c r="B2" s="92" t="s">
        <v>90</v>
      </c>
      <c r="D2" s="92"/>
      <c r="E2" s="92"/>
      <c r="F2" s="92"/>
      <c r="G2" s="92"/>
      <c r="H2" s="92"/>
      <c r="I2" s="92"/>
      <c r="J2" s="9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06"/>
      <c r="V2" s="106"/>
      <c r="W2" s="106"/>
    </row>
    <row r="3" spans="2:23" s="170" customFormat="1" ht="24" customHeight="1">
      <c r="B3" s="111" t="s">
        <v>176</v>
      </c>
      <c r="D3" s="111"/>
      <c r="E3" s="111"/>
      <c r="F3" s="111"/>
      <c r="G3" s="111"/>
      <c r="H3" s="111"/>
      <c r="I3" s="111"/>
      <c r="J3" s="111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06"/>
      <c r="V3" s="106"/>
      <c r="W3" s="106"/>
    </row>
    <row r="4" spans="2:23" s="170" customFormat="1" ht="15.75" customHeight="1" hidden="1">
      <c r="B4" s="11"/>
      <c r="C4" s="11"/>
      <c r="D4" s="11"/>
      <c r="E4" s="11"/>
      <c r="F4" s="11"/>
      <c r="G4" s="11"/>
      <c r="H4" s="11"/>
      <c r="I4" s="11"/>
      <c r="J4" s="11"/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106"/>
      <c r="V4" s="106"/>
      <c r="W4" s="106"/>
    </row>
    <row r="5" spans="1:27" s="173" customFormat="1" ht="59.25" customHeight="1">
      <c r="A5" s="24" t="s">
        <v>103</v>
      </c>
      <c r="B5" s="24" t="s">
        <v>87</v>
      </c>
      <c r="C5" s="24" t="s">
        <v>137</v>
      </c>
      <c r="D5" s="24" t="s">
        <v>0</v>
      </c>
      <c r="E5" s="24" t="s">
        <v>138</v>
      </c>
      <c r="F5" s="24" t="s">
        <v>86</v>
      </c>
      <c r="G5" s="24" t="s">
        <v>85</v>
      </c>
      <c r="H5" s="24" t="s">
        <v>84</v>
      </c>
      <c r="I5" s="24" t="s">
        <v>83</v>
      </c>
      <c r="J5" s="12" t="s">
        <v>177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24">
        <v>2018</v>
      </c>
      <c r="X5" s="24">
        <v>2019</v>
      </c>
      <c r="Y5" s="24">
        <v>2020</v>
      </c>
      <c r="Z5" s="24">
        <v>2021</v>
      </c>
      <c r="AA5" s="24">
        <v>2022</v>
      </c>
    </row>
    <row r="6" spans="1:27" s="173" customFormat="1" ht="51.75" customHeight="1">
      <c r="A6" s="24"/>
      <c r="B6" s="24"/>
      <c r="C6" s="24"/>
      <c r="D6" s="24"/>
      <c r="E6" s="24"/>
      <c r="F6" s="24"/>
      <c r="G6" s="24"/>
      <c r="H6" s="24"/>
      <c r="I6" s="24"/>
      <c r="J6" s="96" t="s">
        <v>78</v>
      </c>
      <c r="K6" s="96" t="s">
        <v>77</v>
      </c>
      <c r="L6" s="96" t="s">
        <v>76</v>
      </c>
      <c r="M6" s="96" t="s">
        <v>75</v>
      </c>
      <c r="N6" s="96" t="s">
        <v>74</v>
      </c>
      <c r="O6" s="96" t="s">
        <v>73</v>
      </c>
      <c r="P6" s="96" t="s">
        <v>72</v>
      </c>
      <c r="Q6" s="96" t="s">
        <v>71</v>
      </c>
      <c r="R6" s="96" t="s">
        <v>70</v>
      </c>
      <c r="S6" s="96" t="s">
        <v>69</v>
      </c>
      <c r="T6" s="96" t="s">
        <v>68</v>
      </c>
      <c r="U6" s="96" t="s">
        <v>67</v>
      </c>
      <c r="V6" s="134" t="s">
        <v>82</v>
      </c>
      <c r="W6" s="24"/>
      <c r="X6" s="24"/>
      <c r="Y6" s="24"/>
      <c r="Z6" s="24"/>
      <c r="AA6" s="24"/>
    </row>
    <row r="7" spans="1:27" s="173" customFormat="1" ht="15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  <c r="U7" s="98">
        <v>21</v>
      </c>
      <c r="V7" s="98">
        <v>22</v>
      </c>
      <c r="W7" s="98">
        <v>23</v>
      </c>
      <c r="X7" s="98">
        <v>24</v>
      </c>
      <c r="Y7" s="98">
        <v>25</v>
      </c>
      <c r="Z7" s="98">
        <v>26</v>
      </c>
      <c r="AA7" s="98">
        <v>27</v>
      </c>
    </row>
    <row r="8" spans="1:27" s="173" customFormat="1" ht="15">
      <c r="A8" s="98"/>
      <c r="B8" s="98">
        <v>1</v>
      </c>
      <c r="C8" s="99"/>
      <c r="D8" s="99"/>
      <c r="E8" s="99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>
        <f>SUM(J8:U8)</f>
        <v>0</v>
      </c>
      <c r="W8" s="104"/>
      <c r="X8" s="104"/>
      <c r="Y8" s="104"/>
      <c r="Z8" s="104"/>
      <c r="AA8" s="104"/>
    </row>
    <row r="9" spans="1:27" s="173" customFormat="1" ht="15">
      <c r="A9" s="98"/>
      <c r="B9" s="98">
        <v>2</v>
      </c>
      <c r="C9" s="99"/>
      <c r="D9" s="99"/>
      <c r="E9" s="99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>
        <f>SUM(J9:U9)</f>
        <v>0</v>
      </c>
      <c r="W9" s="104"/>
      <c r="X9" s="104"/>
      <c r="Y9" s="104"/>
      <c r="Z9" s="104"/>
      <c r="AA9" s="104"/>
    </row>
    <row r="10" spans="1:27" s="173" customFormat="1" ht="15.75">
      <c r="A10" s="96" t="s">
        <v>104</v>
      </c>
      <c r="B10" s="145" t="s">
        <v>10</v>
      </c>
      <c r="C10" s="136" t="s">
        <v>10</v>
      </c>
      <c r="D10" s="136" t="s">
        <v>10</v>
      </c>
      <c r="E10" s="136" t="s">
        <v>10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>
        <f>SUM(J10:U10)</f>
        <v>0</v>
      </c>
      <c r="W10" s="137"/>
      <c r="X10" s="137"/>
      <c r="Y10" s="137"/>
      <c r="Z10" s="137"/>
      <c r="AA10" s="137"/>
    </row>
    <row r="11" spans="1:27" s="173" customFormat="1" ht="15.75">
      <c r="A11" s="138"/>
      <c r="B11" s="127"/>
      <c r="C11" s="139"/>
      <c r="D11" s="139"/>
      <c r="E11" s="13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</row>
    <row r="12" spans="1:23" s="173" customFormat="1" ht="15">
      <c r="A12" s="141"/>
      <c r="B12" s="133"/>
      <c r="C12" s="125"/>
      <c r="D12" s="125"/>
      <c r="E12" s="125"/>
      <c r="F12" s="125"/>
      <c r="G12" s="125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0"/>
      <c r="W12" s="10"/>
    </row>
    <row r="13" spans="1:23" s="173" customFormat="1" ht="40.5" customHeight="1">
      <c r="A13" s="24" t="s">
        <v>103</v>
      </c>
      <c r="B13" s="24" t="s">
        <v>87</v>
      </c>
      <c r="C13" s="24" t="s">
        <v>137</v>
      </c>
      <c r="D13" s="24" t="s">
        <v>0</v>
      </c>
      <c r="E13" s="24" t="s">
        <v>138</v>
      </c>
      <c r="F13" s="24" t="s">
        <v>86</v>
      </c>
      <c r="G13" s="24" t="s">
        <v>85</v>
      </c>
      <c r="H13" s="24" t="s">
        <v>84</v>
      </c>
      <c r="I13" s="24" t="s">
        <v>83</v>
      </c>
      <c r="J13" s="12" t="s">
        <v>178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6"/>
    </row>
    <row r="14" spans="1:23" s="173" customFormat="1" ht="33.75" customHeight="1">
      <c r="A14" s="24"/>
      <c r="B14" s="24"/>
      <c r="C14" s="24"/>
      <c r="D14" s="24"/>
      <c r="E14" s="24"/>
      <c r="F14" s="24"/>
      <c r="G14" s="24"/>
      <c r="H14" s="24"/>
      <c r="I14" s="24"/>
      <c r="J14" s="96" t="s">
        <v>78</v>
      </c>
      <c r="K14" s="96" t="s">
        <v>77</v>
      </c>
      <c r="L14" s="96" t="s">
        <v>76</v>
      </c>
      <c r="M14" s="96" t="s">
        <v>75</v>
      </c>
      <c r="N14" s="96" t="s">
        <v>74</v>
      </c>
      <c r="O14" s="96" t="s">
        <v>73</v>
      </c>
      <c r="P14" s="96" t="s">
        <v>72</v>
      </c>
      <c r="Q14" s="96" t="s">
        <v>71</v>
      </c>
      <c r="R14" s="96" t="s">
        <v>70</v>
      </c>
      <c r="S14" s="96" t="s">
        <v>69</v>
      </c>
      <c r="T14" s="96" t="s">
        <v>68</v>
      </c>
      <c r="U14" s="96" t="s">
        <v>67</v>
      </c>
      <c r="V14" s="134" t="s">
        <v>82</v>
      </c>
      <c r="W14" s="126"/>
    </row>
    <row r="15" spans="1:23" s="173" customFormat="1" ht="15">
      <c r="A15" s="98">
        <v>1</v>
      </c>
      <c r="B15" s="98">
        <v>2</v>
      </c>
      <c r="C15" s="98">
        <v>3</v>
      </c>
      <c r="D15" s="98">
        <v>4</v>
      </c>
      <c r="E15" s="98">
        <v>5</v>
      </c>
      <c r="F15" s="98">
        <v>6</v>
      </c>
      <c r="G15" s="98">
        <v>7</v>
      </c>
      <c r="H15" s="98">
        <v>8</v>
      </c>
      <c r="I15" s="98">
        <v>9</v>
      </c>
      <c r="J15" s="98">
        <v>10</v>
      </c>
      <c r="K15" s="98">
        <v>11</v>
      </c>
      <c r="L15" s="98">
        <v>12</v>
      </c>
      <c r="M15" s="98">
        <v>13</v>
      </c>
      <c r="N15" s="98">
        <v>14</v>
      </c>
      <c r="O15" s="98">
        <v>15</v>
      </c>
      <c r="P15" s="98">
        <v>16</v>
      </c>
      <c r="Q15" s="98">
        <v>17</v>
      </c>
      <c r="R15" s="98">
        <v>18</v>
      </c>
      <c r="S15" s="98">
        <v>19</v>
      </c>
      <c r="T15" s="98">
        <v>20</v>
      </c>
      <c r="U15" s="98">
        <v>21</v>
      </c>
      <c r="V15" s="98">
        <v>22</v>
      </c>
      <c r="W15" s="127"/>
    </row>
    <row r="16" spans="1:23" s="173" customFormat="1" ht="15">
      <c r="A16" s="98"/>
      <c r="B16" s="98"/>
      <c r="C16" s="99"/>
      <c r="D16" s="99"/>
      <c r="E16" s="99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>
        <f>SUM(J16:U16)</f>
        <v>0</v>
      </c>
      <c r="W16" s="128"/>
    </row>
    <row r="17" spans="1:23" s="173" customFormat="1" ht="15">
      <c r="A17" s="98"/>
      <c r="B17" s="98"/>
      <c r="C17" s="99"/>
      <c r="D17" s="99"/>
      <c r="E17" s="99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f>SUM(J17:U17)</f>
        <v>0</v>
      </c>
      <c r="W17" s="128"/>
    </row>
    <row r="18" spans="1:23" s="170" customFormat="1" ht="15" customHeight="1">
      <c r="A18" s="96" t="s">
        <v>104</v>
      </c>
      <c r="B18" s="145" t="s">
        <v>10</v>
      </c>
      <c r="C18" s="136" t="s">
        <v>10</v>
      </c>
      <c r="D18" s="136" t="s">
        <v>10</v>
      </c>
      <c r="E18" s="136" t="s">
        <v>10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>
        <f>SUM(J18:U18)</f>
        <v>0</v>
      </c>
      <c r="W18" s="128"/>
    </row>
    <row r="19" spans="1:27" s="35" customFormat="1" ht="15.75">
      <c r="A19" s="138"/>
      <c r="B19" s="127"/>
      <c r="C19" s="139"/>
      <c r="D19" s="139"/>
      <c r="E19" s="13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15"/>
      <c r="X19" s="115"/>
      <c r="Y19" s="115"/>
      <c r="Z19" s="115"/>
      <c r="AA19" s="115"/>
    </row>
  </sheetData>
  <sheetProtection/>
  <mergeCells count="27">
    <mergeCell ref="J13:V13"/>
    <mergeCell ref="F13:F14"/>
    <mergeCell ref="W5:W6"/>
    <mergeCell ref="Y5:Y6"/>
    <mergeCell ref="V12:W12"/>
    <mergeCell ref="I5:I6"/>
    <mergeCell ref="J5:V5"/>
    <mergeCell ref="AA5:AA6"/>
    <mergeCell ref="I13:I14"/>
    <mergeCell ref="C5:C6"/>
    <mergeCell ref="D13:D14"/>
    <mergeCell ref="F5:F6"/>
    <mergeCell ref="X5:X6"/>
    <mergeCell ref="D5:D6"/>
    <mergeCell ref="Z5:Z6"/>
    <mergeCell ref="E5:E6"/>
    <mergeCell ref="H13:H14"/>
    <mergeCell ref="B4:J4"/>
    <mergeCell ref="B5:B6"/>
    <mergeCell ref="A5:A6"/>
    <mergeCell ref="G5:G6"/>
    <mergeCell ref="H5:H6"/>
    <mergeCell ref="A13:A14"/>
    <mergeCell ref="G13:G14"/>
    <mergeCell ref="C13:C14"/>
    <mergeCell ref="B13:B14"/>
    <mergeCell ref="E13:E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SheetLayoutView="85" zoomScalePageLayoutView="0" workbookViewId="0" topLeftCell="B1">
      <selection activeCell="D6" sqref="D6:D7"/>
    </sheetView>
  </sheetViews>
  <sheetFormatPr defaultColWidth="9.140625" defaultRowHeight="15"/>
  <cols>
    <col min="1" max="1" width="29.421875" style="105" hidden="1" customWidth="1"/>
    <col min="2" max="2" width="11.28125" style="105" customWidth="1"/>
    <col min="3" max="3" width="32.00390625" style="105" customWidth="1"/>
    <col min="4" max="4" width="30.8515625" style="105" customWidth="1"/>
    <col min="5" max="5" width="29.421875" style="105" customWidth="1"/>
    <col min="6" max="6" width="19.7109375" style="105" customWidth="1"/>
    <col min="7" max="7" width="20.421875" style="105" customWidth="1"/>
    <col min="8" max="8" width="20.140625" style="105" customWidth="1"/>
    <col min="9" max="9" width="19.421875" style="105" customWidth="1"/>
    <col min="10" max="10" width="19.57421875" style="105" customWidth="1"/>
    <col min="11" max="11" width="18.57421875" style="105" customWidth="1"/>
    <col min="12" max="12" width="18.8515625" style="105" customWidth="1"/>
    <col min="13" max="13" width="23.421875" style="105" customWidth="1"/>
    <col min="14" max="14" width="20.140625" style="105" customWidth="1"/>
    <col min="15" max="15" width="19.57421875" style="105" customWidth="1"/>
    <col min="16" max="16" width="19.7109375" style="105" customWidth="1"/>
    <col min="17" max="17" width="20.7109375" style="105" customWidth="1"/>
    <col min="18" max="18" width="20.140625" style="105" customWidth="1"/>
    <col min="19" max="19" width="19.28125" style="105" customWidth="1"/>
    <col min="20" max="20" width="20.57421875" style="105" customWidth="1"/>
    <col min="21" max="21" width="16.140625" style="105" customWidth="1"/>
    <col min="22" max="22" width="17.140625" style="105" customWidth="1"/>
    <col min="23" max="23" width="22.57421875" style="105" customWidth="1"/>
    <col min="24" max="24" width="21.00390625" style="105" customWidth="1"/>
    <col min="25" max="25" width="19.421875" style="105" customWidth="1"/>
    <col min="26" max="26" width="18.421875" style="105" customWidth="1"/>
    <col min="27" max="27" width="18.8515625" style="105" customWidth="1"/>
  </cols>
  <sheetData>
    <row r="1" spans="2:27" s="170" customFormat="1" ht="15.75" customHeight="1">
      <c r="B1" s="92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132"/>
      <c r="N1" s="132"/>
      <c r="O1" s="132"/>
      <c r="P1" s="132"/>
      <c r="Q1" s="132"/>
      <c r="R1" s="132"/>
      <c r="S1" s="132"/>
      <c r="T1" s="132"/>
      <c r="U1" s="106"/>
      <c r="V1" s="106"/>
      <c r="W1" s="106"/>
      <c r="AA1" s="181" t="s">
        <v>155</v>
      </c>
    </row>
    <row r="2" spans="2:23" s="170" customFormat="1" ht="15.75" customHeight="1">
      <c r="B2" s="92" t="s">
        <v>92</v>
      </c>
      <c r="D2" s="92"/>
      <c r="E2" s="92"/>
      <c r="F2" s="92"/>
      <c r="G2" s="92"/>
      <c r="H2" s="92"/>
      <c r="I2" s="92"/>
      <c r="J2" s="92"/>
      <c r="K2" s="92"/>
      <c r="L2" s="92"/>
      <c r="M2" s="132"/>
      <c r="N2" s="132"/>
      <c r="O2" s="132"/>
      <c r="P2" s="132"/>
      <c r="Q2" s="132"/>
      <c r="R2" s="132"/>
      <c r="S2" s="132"/>
      <c r="T2" s="132"/>
      <c r="U2" s="106"/>
      <c r="V2" s="106"/>
      <c r="W2" s="106"/>
    </row>
    <row r="3" spans="2:23" s="170" customFormat="1" ht="22.5" customHeight="1">
      <c r="B3" s="111" t="s">
        <v>179</v>
      </c>
      <c r="D3" s="111"/>
      <c r="E3" s="111"/>
      <c r="F3" s="111"/>
      <c r="G3" s="111"/>
      <c r="H3" s="111"/>
      <c r="I3" s="111"/>
      <c r="J3" s="111"/>
      <c r="K3" s="111"/>
      <c r="L3" s="111"/>
      <c r="M3" s="132"/>
      <c r="N3" s="132"/>
      <c r="O3" s="132"/>
      <c r="P3" s="132"/>
      <c r="Q3" s="132"/>
      <c r="R3" s="132"/>
      <c r="S3" s="132"/>
      <c r="T3" s="132"/>
      <c r="U3" s="106"/>
      <c r="V3" s="106"/>
      <c r="W3" s="106"/>
    </row>
    <row r="4" spans="2:23" s="170" customFormat="1" ht="15.75" customHeight="1" hidden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2"/>
      <c r="N4" s="132"/>
      <c r="O4" s="132"/>
      <c r="P4" s="132"/>
      <c r="Q4" s="132"/>
      <c r="R4" s="132"/>
      <c r="S4" s="132"/>
      <c r="T4" s="132"/>
      <c r="U4" s="106"/>
      <c r="V4" s="106"/>
      <c r="W4" s="106"/>
    </row>
    <row r="5" spans="2:23" s="170" customFormat="1" ht="15" hidden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132"/>
      <c r="N5" s="132"/>
      <c r="O5" s="132"/>
      <c r="P5" s="132"/>
      <c r="Q5" s="132"/>
      <c r="R5" s="132"/>
      <c r="S5" s="132"/>
      <c r="T5" s="132"/>
      <c r="U5" s="106"/>
      <c r="V5" s="106"/>
      <c r="W5" s="106"/>
    </row>
    <row r="6" spans="1:27" s="170" customFormat="1" ht="51.75" customHeight="1">
      <c r="A6" s="24" t="s">
        <v>103</v>
      </c>
      <c r="B6" s="24" t="s">
        <v>107</v>
      </c>
      <c r="C6" s="24" t="s">
        <v>137</v>
      </c>
      <c r="D6" s="24" t="s">
        <v>0</v>
      </c>
      <c r="E6" s="24" t="s">
        <v>138</v>
      </c>
      <c r="F6" s="24" t="s">
        <v>86</v>
      </c>
      <c r="G6" s="24" t="s">
        <v>85</v>
      </c>
      <c r="H6" s="24" t="s">
        <v>84</v>
      </c>
      <c r="I6" s="24" t="s">
        <v>83</v>
      </c>
      <c r="J6" s="12" t="s">
        <v>177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4">
        <v>2018</v>
      </c>
      <c r="X6" s="24">
        <v>2019</v>
      </c>
      <c r="Y6" s="24">
        <v>2020</v>
      </c>
      <c r="Z6" s="24">
        <v>2021</v>
      </c>
      <c r="AA6" s="24">
        <v>2022</v>
      </c>
    </row>
    <row r="7" spans="1:27" s="170" customFormat="1" ht="36" customHeight="1">
      <c r="A7" s="24"/>
      <c r="B7" s="24"/>
      <c r="C7" s="24"/>
      <c r="D7" s="24"/>
      <c r="E7" s="24"/>
      <c r="F7" s="24"/>
      <c r="G7" s="24"/>
      <c r="H7" s="24"/>
      <c r="I7" s="24"/>
      <c r="J7" s="96" t="s">
        <v>78</v>
      </c>
      <c r="K7" s="96" t="s">
        <v>77</v>
      </c>
      <c r="L7" s="96" t="s">
        <v>76</v>
      </c>
      <c r="M7" s="96" t="s">
        <v>75</v>
      </c>
      <c r="N7" s="96" t="s">
        <v>74</v>
      </c>
      <c r="O7" s="96" t="s">
        <v>73</v>
      </c>
      <c r="P7" s="96" t="s">
        <v>72</v>
      </c>
      <c r="Q7" s="96" t="s">
        <v>71</v>
      </c>
      <c r="R7" s="96" t="s">
        <v>70</v>
      </c>
      <c r="S7" s="96" t="s">
        <v>69</v>
      </c>
      <c r="T7" s="96" t="s">
        <v>68</v>
      </c>
      <c r="U7" s="96" t="s">
        <v>67</v>
      </c>
      <c r="V7" s="134" t="s">
        <v>82</v>
      </c>
      <c r="W7" s="24"/>
      <c r="X7" s="24"/>
      <c r="Y7" s="24"/>
      <c r="Z7" s="24"/>
      <c r="AA7" s="24"/>
    </row>
    <row r="8" spans="1:27" s="170" customFormat="1" ht="1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  <c r="T8" s="98">
        <v>20</v>
      </c>
      <c r="U8" s="98">
        <v>21</v>
      </c>
      <c r="V8" s="98">
        <v>22</v>
      </c>
      <c r="W8" s="98">
        <v>23</v>
      </c>
      <c r="X8" s="98">
        <v>24</v>
      </c>
      <c r="Y8" s="98">
        <v>25</v>
      </c>
      <c r="Z8" s="98">
        <v>26</v>
      </c>
      <c r="AA8" s="98">
        <v>27</v>
      </c>
    </row>
    <row r="9" spans="1:27" s="170" customFormat="1" ht="30">
      <c r="A9" s="98"/>
      <c r="B9" s="98">
        <v>1</v>
      </c>
      <c r="C9" s="99" t="s">
        <v>193</v>
      </c>
      <c r="D9" s="99" t="s">
        <v>194</v>
      </c>
      <c r="E9" s="99" t="s">
        <v>200</v>
      </c>
      <c r="F9" s="104">
        <v>9000000</v>
      </c>
      <c r="G9" s="104">
        <v>3000000</v>
      </c>
      <c r="H9" s="104">
        <v>0</v>
      </c>
      <c r="I9" s="104" t="s">
        <v>196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3000000</v>
      </c>
      <c r="V9" s="104">
        <f>SUM(J9:U9)</f>
        <v>3000000</v>
      </c>
      <c r="W9" s="104">
        <v>3000000</v>
      </c>
      <c r="X9" s="104">
        <v>0</v>
      </c>
      <c r="Y9" s="104">
        <v>0</v>
      </c>
      <c r="Z9" s="104">
        <v>0</v>
      </c>
      <c r="AA9" s="104">
        <v>0</v>
      </c>
    </row>
    <row r="10" spans="1:27" s="170" customFormat="1" ht="30">
      <c r="A10" s="98"/>
      <c r="B10" s="98">
        <v>2</v>
      </c>
      <c r="C10" s="99" t="s">
        <v>203</v>
      </c>
      <c r="D10" s="99" t="s">
        <v>194</v>
      </c>
      <c r="E10" s="99" t="s">
        <v>200</v>
      </c>
      <c r="F10" s="104">
        <v>7500000</v>
      </c>
      <c r="G10" s="104">
        <v>3000000</v>
      </c>
      <c r="H10" s="104">
        <v>0</v>
      </c>
      <c r="I10" s="104" t="s">
        <v>204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3000000</v>
      </c>
      <c r="V10" s="104">
        <f>SUM(J10:U10)</f>
        <v>3000000</v>
      </c>
      <c r="W10" s="104">
        <v>3000000</v>
      </c>
      <c r="X10" s="104">
        <v>0</v>
      </c>
      <c r="Y10" s="104">
        <v>0</v>
      </c>
      <c r="Z10" s="104">
        <v>0</v>
      </c>
      <c r="AA10" s="104">
        <v>0</v>
      </c>
    </row>
    <row r="11" spans="1:27" s="170" customFormat="1" ht="30">
      <c r="A11" s="98"/>
      <c r="B11" s="98">
        <v>3</v>
      </c>
      <c r="C11" s="99" t="s">
        <v>209</v>
      </c>
      <c r="D11" s="99" t="s">
        <v>194</v>
      </c>
      <c r="E11" s="99" t="s">
        <v>200</v>
      </c>
      <c r="F11" s="104">
        <v>6000000</v>
      </c>
      <c r="G11" s="104">
        <v>6000000</v>
      </c>
      <c r="H11" s="104">
        <v>0</v>
      </c>
      <c r="I11" s="104" t="s">
        <v>210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f>SUM(J11:U11)</f>
        <v>0</v>
      </c>
      <c r="W11" s="104">
        <v>3000000</v>
      </c>
      <c r="X11" s="104">
        <v>3000000</v>
      </c>
      <c r="Y11" s="104">
        <v>0</v>
      </c>
      <c r="Z11" s="104">
        <v>0</v>
      </c>
      <c r="AA11" s="104">
        <v>0</v>
      </c>
    </row>
    <row r="12" spans="1:27" s="173" customFormat="1" ht="30">
      <c r="A12" s="98"/>
      <c r="B12" s="146">
        <v>4</v>
      </c>
      <c r="C12" s="99" t="s">
        <v>214</v>
      </c>
      <c r="D12" s="99" t="s">
        <v>194</v>
      </c>
      <c r="E12" s="99" t="s">
        <v>217</v>
      </c>
      <c r="F12" s="104">
        <v>6000000</v>
      </c>
      <c r="G12" s="104">
        <v>6000000</v>
      </c>
      <c r="H12" s="104">
        <v>0</v>
      </c>
      <c r="I12" s="104" t="s">
        <v>215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f>SUM(J12:U12)</f>
        <v>0</v>
      </c>
      <c r="W12" s="104">
        <v>0</v>
      </c>
      <c r="X12" s="104">
        <v>2000000</v>
      </c>
      <c r="Y12" s="104">
        <v>4000000</v>
      </c>
      <c r="Z12" s="104">
        <v>0</v>
      </c>
      <c r="AA12" s="104">
        <v>0</v>
      </c>
    </row>
    <row r="13" spans="1:27" s="173" customFormat="1" ht="15.75">
      <c r="A13" s="96" t="s">
        <v>218</v>
      </c>
      <c r="B13" s="134"/>
      <c r="C13" s="147"/>
      <c r="D13" s="147"/>
      <c r="E13" s="147"/>
      <c r="F13" s="137">
        <v>28500000</v>
      </c>
      <c r="G13" s="137">
        <v>18000000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>
        <v>6000000</v>
      </c>
      <c r="V13" s="137">
        <f>SUM(J13:U13)</f>
        <v>6000000</v>
      </c>
      <c r="W13" s="137">
        <v>9000000</v>
      </c>
      <c r="X13" s="137">
        <v>5000000</v>
      </c>
      <c r="Y13" s="137">
        <v>4000000</v>
      </c>
      <c r="Z13" s="137"/>
      <c r="AA13" s="137"/>
    </row>
    <row r="14" spans="1:27" s="170" customFormat="1" ht="15.75" customHeight="1">
      <c r="A14" s="138"/>
      <c r="B14" s="148"/>
      <c r="C14" s="149"/>
      <c r="D14" s="149"/>
      <c r="E14" s="14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</row>
    <row r="15" spans="1:23" s="170" customFormat="1" ht="15" customHeight="1">
      <c r="A15" s="141"/>
      <c r="B15" s="127"/>
      <c r="C15" s="127"/>
      <c r="D15" s="127"/>
      <c r="E15" s="127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s="170" customFormat="1" ht="51" customHeight="1">
      <c r="A16" s="24" t="s">
        <v>103</v>
      </c>
      <c r="B16" s="24" t="s">
        <v>106</v>
      </c>
      <c r="C16" s="24" t="s">
        <v>137</v>
      </c>
      <c r="D16" s="24" t="s">
        <v>0</v>
      </c>
      <c r="E16" s="24" t="s">
        <v>138</v>
      </c>
      <c r="F16" s="24" t="s">
        <v>86</v>
      </c>
      <c r="G16" s="24" t="s">
        <v>85</v>
      </c>
      <c r="H16" s="24" t="s">
        <v>84</v>
      </c>
      <c r="I16" s="24" t="s">
        <v>83</v>
      </c>
      <c r="J16" s="12" t="s">
        <v>178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6"/>
    </row>
    <row r="17" spans="1:23" s="170" customFormat="1" ht="36.75" customHeight="1">
      <c r="A17" s="24"/>
      <c r="B17" s="24"/>
      <c r="C17" s="24"/>
      <c r="D17" s="24"/>
      <c r="E17" s="24"/>
      <c r="F17" s="24"/>
      <c r="G17" s="24"/>
      <c r="H17" s="24"/>
      <c r="I17" s="24"/>
      <c r="J17" s="96" t="s">
        <v>78</v>
      </c>
      <c r="K17" s="96" t="s">
        <v>77</v>
      </c>
      <c r="L17" s="96" t="s">
        <v>76</v>
      </c>
      <c r="M17" s="96" t="s">
        <v>75</v>
      </c>
      <c r="N17" s="96" t="s">
        <v>74</v>
      </c>
      <c r="O17" s="96" t="s">
        <v>73</v>
      </c>
      <c r="P17" s="96" t="s">
        <v>72</v>
      </c>
      <c r="Q17" s="96" t="s">
        <v>71</v>
      </c>
      <c r="R17" s="96" t="s">
        <v>70</v>
      </c>
      <c r="S17" s="96" t="s">
        <v>69</v>
      </c>
      <c r="T17" s="96" t="s">
        <v>68</v>
      </c>
      <c r="U17" s="96" t="s">
        <v>67</v>
      </c>
      <c r="V17" s="134" t="s">
        <v>82</v>
      </c>
      <c r="W17" s="126"/>
    </row>
    <row r="18" spans="1:23" s="170" customFormat="1" ht="15" customHeight="1">
      <c r="A18" s="150">
        <v>1</v>
      </c>
      <c r="B18" s="150">
        <v>2</v>
      </c>
      <c r="C18" s="150">
        <v>3</v>
      </c>
      <c r="D18" s="150">
        <v>4</v>
      </c>
      <c r="E18" s="150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>
        <v>16</v>
      </c>
      <c r="Q18" s="150">
        <v>17</v>
      </c>
      <c r="R18" s="150">
        <v>18</v>
      </c>
      <c r="S18" s="150">
        <v>19</v>
      </c>
      <c r="T18" s="150">
        <v>20</v>
      </c>
      <c r="U18" s="150">
        <v>21</v>
      </c>
      <c r="V18" s="150">
        <v>22</v>
      </c>
      <c r="W18" s="127"/>
    </row>
    <row r="19" spans="1:23" s="170" customFormat="1" ht="15" customHeight="1">
      <c r="A19" s="98"/>
      <c r="B19" s="98">
        <v>1</v>
      </c>
      <c r="C19" s="99" t="s">
        <v>193</v>
      </c>
      <c r="D19" s="99" t="s">
        <v>194</v>
      </c>
      <c r="E19" s="99" t="s">
        <v>200</v>
      </c>
      <c r="F19" s="104">
        <v>9000000</v>
      </c>
      <c r="G19" s="104">
        <v>3000000</v>
      </c>
      <c r="H19" s="104">
        <v>0</v>
      </c>
      <c r="I19" s="104" t="s">
        <v>196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3000000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f>SUM(J19:U19)</f>
        <v>3000000</v>
      </c>
      <c r="W19" s="128"/>
    </row>
    <row r="20" spans="1:27" s="35" customFormat="1" ht="15" customHeight="1">
      <c r="A20" s="98"/>
      <c r="B20" s="98">
        <v>2</v>
      </c>
      <c r="C20" s="99" t="s">
        <v>203</v>
      </c>
      <c r="D20" s="99" t="s">
        <v>194</v>
      </c>
      <c r="E20" s="99" t="s">
        <v>200</v>
      </c>
      <c r="F20" s="104">
        <v>7500000</v>
      </c>
      <c r="G20" s="104">
        <v>3000000</v>
      </c>
      <c r="H20" s="104">
        <v>0</v>
      </c>
      <c r="I20" s="104" t="s">
        <v>204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3000000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f>SUM(J20:U20)</f>
        <v>3000000</v>
      </c>
      <c r="W20" s="128"/>
      <c r="X20" s="105"/>
      <c r="Y20" s="105"/>
      <c r="Z20" s="105"/>
      <c r="AA20" s="105"/>
    </row>
    <row r="21" spans="1:23" ht="15" customHeight="1">
      <c r="A21" s="98"/>
      <c r="B21" s="98">
        <v>3</v>
      </c>
      <c r="C21" s="99" t="s">
        <v>209</v>
      </c>
      <c r="D21" s="99" t="s">
        <v>194</v>
      </c>
      <c r="E21" s="99" t="s">
        <v>200</v>
      </c>
      <c r="F21" s="104">
        <v>6000000</v>
      </c>
      <c r="G21" s="104">
        <v>6000000</v>
      </c>
      <c r="H21" s="104">
        <v>0</v>
      </c>
      <c r="I21" s="104" t="s">
        <v>210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f>SUM(J21:U21)</f>
        <v>0</v>
      </c>
      <c r="W21" s="128"/>
    </row>
    <row r="22" spans="1:23" ht="15" customHeight="1">
      <c r="A22" s="98"/>
      <c r="B22" s="98">
        <v>4</v>
      </c>
      <c r="C22" s="99" t="s">
        <v>214</v>
      </c>
      <c r="D22" s="99" t="s">
        <v>194</v>
      </c>
      <c r="E22" s="99" t="s">
        <v>217</v>
      </c>
      <c r="F22" s="104">
        <v>6000000</v>
      </c>
      <c r="G22" s="104">
        <v>6000000</v>
      </c>
      <c r="H22" s="104">
        <v>0</v>
      </c>
      <c r="I22" s="104" t="s">
        <v>215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f>SUM(J22:U22)</f>
        <v>0</v>
      </c>
      <c r="W22" s="128"/>
    </row>
    <row r="23" spans="1:23" ht="15.75" customHeight="1">
      <c r="A23" s="96" t="s">
        <v>218</v>
      </c>
      <c r="B23" s="134"/>
      <c r="C23" s="147"/>
      <c r="D23" s="147"/>
      <c r="E23" s="147"/>
      <c r="F23" s="137">
        <v>28500000</v>
      </c>
      <c r="G23" s="137">
        <v>18000000</v>
      </c>
      <c r="H23" s="137"/>
      <c r="I23" s="137"/>
      <c r="J23" s="137"/>
      <c r="K23" s="137"/>
      <c r="L23" s="137"/>
      <c r="M23" s="137"/>
      <c r="N23" s="137"/>
      <c r="O23" s="137">
        <v>6000000</v>
      </c>
      <c r="P23" s="137"/>
      <c r="Q23" s="137"/>
      <c r="R23" s="137"/>
      <c r="S23" s="137"/>
      <c r="T23" s="137"/>
      <c r="U23" s="137"/>
      <c r="V23" s="137">
        <f>SUM(J23:U23)</f>
        <v>6000000</v>
      </c>
      <c r="W23" s="129"/>
    </row>
    <row r="24" spans="1:27" ht="15.75" customHeight="1">
      <c r="A24" s="138"/>
      <c r="B24" s="148"/>
      <c r="C24" s="149"/>
      <c r="D24" s="149"/>
      <c r="E24" s="14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15"/>
      <c r="X24" s="115"/>
      <c r="Y24" s="115"/>
      <c r="Z24" s="115"/>
      <c r="AA24" s="115"/>
    </row>
    <row r="25" spans="2:20" ht="15" customHeight="1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</sheetData>
  <sheetProtection/>
  <mergeCells count="26">
    <mergeCell ref="Z6:Z7"/>
    <mergeCell ref="F6:F7"/>
    <mergeCell ref="AA6:AA7"/>
    <mergeCell ref="W6:W7"/>
    <mergeCell ref="X6:X7"/>
    <mergeCell ref="G6:G7"/>
    <mergeCell ref="H6:H7"/>
    <mergeCell ref="I6:I7"/>
    <mergeCell ref="J6:V6"/>
    <mergeCell ref="Y6:Y7"/>
    <mergeCell ref="B16:B17"/>
    <mergeCell ref="B4:L4"/>
    <mergeCell ref="B6:B7"/>
    <mergeCell ref="C6:C7"/>
    <mergeCell ref="D6:D7"/>
    <mergeCell ref="E6:E7"/>
    <mergeCell ref="C16:C17"/>
    <mergeCell ref="A6:A7"/>
    <mergeCell ref="I16:I17"/>
    <mergeCell ref="J16:V16"/>
    <mergeCell ref="G16:G17"/>
    <mergeCell ref="H16:H17"/>
    <mergeCell ref="F16:F17"/>
    <mergeCell ref="A16:A17"/>
    <mergeCell ref="D16:D17"/>
    <mergeCell ref="E16:E1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FO</cp:lastModifiedBy>
  <cp:lastPrinted>2017-09-25T07:45:51Z</cp:lastPrinted>
  <dcterms:created xsi:type="dcterms:W3CDTF">2017-09-25T07:46:22Z</dcterms:created>
  <dcterms:modified xsi:type="dcterms:W3CDTF">2017-10-11T11:06:29Z</dcterms:modified>
  <cp:category/>
  <cp:version/>
  <cp:contentType/>
  <cp:contentStatus/>
</cp:coreProperties>
</file>